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VD\Věda a výzkum\Porady vedení\2025\2025_PV_Rozdělení institucionální podpory 2025\"/>
    </mc:Choice>
  </mc:AlternateContent>
  <xr:revisionPtr revIDLastSave="0" documentId="13_ncr:1_{5DA48581-A250-4AB4-A82A-0CB9AE3D4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ůběžné hodnocení za rok 2023" sheetId="1" r:id="rId1"/>
    <sheet name="vstupní hodnocení 2018-202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D22" i="1"/>
  <c r="E22" i="1" l="1"/>
  <c r="C28" i="2" l="1"/>
  <c r="C27" i="2"/>
  <c r="C26" i="2"/>
  <c r="C25" i="2"/>
  <c r="C24" i="2"/>
</calcChain>
</file>

<file path=xl/sharedStrings.xml><?xml version="1.0" encoding="utf-8"?>
<sst xmlns="http://schemas.openxmlformats.org/spreadsheetml/2006/main" count="239" uniqueCount="73">
  <si>
    <t>Endokrinologický ústav</t>
  </si>
  <si>
    <t>Fakultní nemocnice Brno</t>
  </si>
  <si>
    <t>Fakultní nemocnice Hradec Králové</t>
  </si>
  <si>
    <t>Fakultní nemocnice Královské Vinohrady</t>
  </si>
  <si>
    <t>Fakultní nemocnice Olomouc</t>
  </si>
  <si>
    <t>Fakultní nemocnice Ostrava</t>
  </si>
  <si>
    <t>Fakultní nemocnice Plzeň</t>
  </si>
  <si>
    <t>Fakultní nemocnice u sv.Anny v Brně</t>
  </si>
  <si>
    <t>Fakultní nemocnice v Motole</t>
  </si>
  <si>
    <t>Institut klinické a experimentální medicíny</t>
  </si>
  <si>
    <t>Masarykův onkologický ústav</t>
  </si>
  <si>
    <t>Národní ústav duševního zdraví</t>
  </si>
  <si>
    <t>Nemocnice Na Homolce</t>
  </si>
  <si>
    <t>Revmatologický ústav</t>
  </si>
  <si>
    <t>Státní zdravotní ústav</t>
  </si>
  <si>
    <t>Ústav hematologie a krevní transfuze</t>
  </si>
  <si>
    <t>Všeobecná fakultní nemocnice v Praze</t>
  </si>
  <si>
    <t xml:space="preserve">prof. MUDr. Michal Anděl, CSc. </t>
  </si>
  <si>
    <t>prof. MUDr. Cyril Höschl, DrSc., FRCPsych.</t>
  </si>
  <si>
    <t>prof. MUDr. Tomáš Zima, DrSc., MBA</t>
  </si>
  <si>
    <t>Fakultní nemocnice Bulovka</t>
  </si>
  <si>
    <t>Fakultní Thomayerova nemocnice</t>
  </si>
  <si>
    <t>prof. MUDr. Marek Svoboda, Ph.D.</t>
  </si>
  <si>
    <t>prof. MUDr. Marián Kacerovský, Ph.D.</t>
  </si>
  <si>
    <t>prof. RNDr. Ondřej Slabý, Ph.D.</t>
  </si>
  <si>
    <t>prof. MUDr. Josef Kautzner, CSc. FESC</t>
  </si>
  <si>
    <t>prof. MUDr. Aleksi Šedo, DrSc. - předseda komise</t>
  </si>
  <si>
    <t>A</t>
  </si>
  <si>
    <t>B</t>
  </si>
  <si>
    <t>C</t>
  </si>
  <si>
    <t>D</t>
  </si>
  <si>
    <t>A-B,A,A</t>
  </si>
  <si>
    <t>A-B,B,B</t>
  </si>
  <si>
    <t>B,B,B</t>
  </si>
  <si>
    <t>A,A,A</t>
  </si>
  <si>
    <t>hodnocení členy Komise pro IPO 2023</t>
  </si>
  <si>
    <t>B,A,A</t>
  </si>
  <si>
    <t>C,C,C</t>
  </si>
  <si>
    <t>C,B,B</t>
  </si>
  <si>
    <t>B,A,B</t>
  </si>
  <si>
    <t>A,B,A</t>
  </si>
  <si>
    <t>B,C,C</t>
  </si>
  <si>
    <t>A,B,B</t>
  </si>
  <si>
    <t>Výsledné škálování pro rok 2024</t>
  </si>
  <si>
    <t>A-B,A-B,A</t>
  </si>
  <si>
    <t>B-C,B-C,B</t>
  </si>
  <si>
    <t>B,B,A</t>
  </si>
  <si>
    <t>A,A.A-B</t>
  </si>
  <si>
    <t>hodnocení Úřadu vlády 2023 pro rok 2024</t>
  </si>
  <si>
    <t>B,C,B</t>
  </si>
  <si>
    <t>M1/2</t>
  </si>
  <si>
    <t>M3</t>
  </si>
  <si>
    <t>M4</t>
  </si>
  <si>
    <t>M5</t>
  </si>
  <si>
    <t>ZNAMKA</t>
  </si>
  <si>
    <t>1-A, 2-B, 3-C, 4-D</t>
  </si>
  <si>
    <t>NEMOCNICE znamka</t>
  </si>
  <si>
    <t>A,C,C</t>
  </si>
  <si>
    <t>C,B,A</t>
  </si>
  <si>
    <t>B-C,B,B</t>
  </si>
  <si>
    <t>A,B.A</t>
  </si>
  <si>
    <t>A-B</t>
  </si>
  <si>
    <t>B-C</t>
  </si>
  <si>
    <t>B,B,C</t>
  </si>
  <si>
    <t>C,B,C</t>
  </si>
  <si>
    <t>Předběžné škálování pro rok 2024</t>
  </si>
  <si>
    <t>Výsledek hlasování</t>
  </si>
  <si>
    <t>Výsledek hodnocení modulů 3 až 5</t>
  </si>
  <si>
    <t xml:space="preserve"> Vstupní hodnocení dle Metodiky hodnocení VO za roky 2018 - 2022</t>
  </si>
  <si>
    <t>vyplaceno v roce 2024</t>
  </si>
  <si>
    <t>navýšení 2025</t>
  </si>
  <si>
    <t>Škálování dle průběžného hodnocení za rok 2023 pro rok 2025</t>
  </si>
  <si>
    <t>k výplatě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</si>
</sst>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quotePrefix="1" applyFont="1" applyFill="1" applyBorder="1"/>
    <xf numFmtId="0" fontId="1" fillId="2" borderId="1" xfId="0" quotePrefix="1" applyFont="1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/>
    <xf numFmtId="0" fontId="0" fillId="4" borderId="0" xfId="0" applyFill="1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 applyAlignment="1">
      <alignment vertical="top" wrapText="1"/>
    </xf>
    <xf numFmtId="164" fontId="0" fillId="0" borderId="0" xfId="0" applyNumberFormat="1"/>
    <xf numFmtId="0" fontId="0" fillId="0" borderId="1" xfId="0" applyFill="1" applyBorder="1"/>
    <xf numFmtId="0" fontId="0" fillId="8" borderId="0" xfId="0" applyFill="1"/>
    <xf numFmtId="0" fontId="4" fillId="8" borderId="0" xfId="0" applyFont="1" applyFill="1"/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3" fontId="0" fillId="0" borderId="0" xfId="0" applyNumberFormat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3" fontId="0" fillId="0" borderId="1" xfId="0" applyNumberFormat="1" applyBorder="1"/>
    <xf numFmtId="4" fontId="0" fillId="0" borderId="0" xfId="0" applyNumberFormat="1"/>
    <xf numFmtId="0" fontId="0" fillId="0" borderId="2" xfId="0" applyFill="1" applyBorder="1" applyAlignment="1">
      <alignment vertical="top" wrapText="1"/>
    </xf>
    <xf numFmtId="3" fontId="0" fillId="6" borderId="3" xfId="0" applyNumberFormat="1" applyFill="1" applyBorder="1"/>
    <xf numFmtId="3" fontId="0" fillId="5" borderId="3" xfId="0" applyNumberFormat="1" applyFill="1" applyBorder="1"/>
    <xf numFmtId="0" fontId="0" fillId="7" borderId="3" xfId="0" applyFill="1" applyBorder="1"/>
    <xf numFmtId="3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3"/>
  <sheetViews>
    <sheetView tabSelected="1" workbookViewId="0">
      <selection activeCell="L25" sqref="L25"/>
    </sheetView>
  </sheetViews>
  <sheetFormatPr defaultColWidth="8.85546875" defaultRowHeight="15" x14ac:dyDescent="0.25"/>
  <cols>
    <col min="1" max="1" width="40.42578125" customWidth="1"/>
    <col min="2" max="2" width="14.140625" customWidth="1"/>
    <col min="3" max="3" width="10.85546875" bestFit="1" customWidth="1"/>
    <col min="4" max="4" width="11.42578125" bestFit="1" customWidth="1"/>
    <col min="5" max="5" width="10.85546875" bestFit="1" customWidth="1"/>
  </cols>
  <sheetData>
    <row r="2" spans="1:5" ht="75" x14ac:dyDescent="0.25">
      <c r="A2" s="10"/>
      <c r="B2" s="5" t="s">
        <v>71</v>
      </c>
      <c r="C2" s="27" t="s">
        <v>69</v>
      </c>
      <c r="D2" s="27" t="s">
        <v>70</v>
      </c>
      <c r="E2" s="27" t="s">
        <v>72</v>
      </c>
    </row>
    <row r="3" spans="1:5" ht="15.75" x14ac:dyDescent="0.25">
      <c r="A3" s="1" t="s">
        <v>0</v>
      </c>
      <c r="B3" s="23" t="s">
        <v>28</v>
      </c>
      <c r="C3" s="31">
        <v>17322150</v>
      </c>
      <c r="D3" s="28">
        <v>255704</v>
      </c>
      <c r="E3" s="25">
        <f>C3+D3</f>
        <v>17577854</v>
      </c>
    </row>
    <row r="4" spans="1:5" ht="15.75" x14ac:dyDescent="0.25">
      <c r="A4" s="2" t="s">
        <v>1</v>
      </c>
      <c r="B4" s="22" t="s">
        <v>27</v>
      </c>
      <c r="C4" s="31">
        <v>58153502</v>
      </c>
      <c r="D4" s="29">
        <v>511408</v>
      </c>
      <c r="E4" s="25">
        <f t="shared" ref="E4:E21" si="0">C4+D4</f>
        <v>58664910</v>
      </c>
    </row>
    <row r="5" spans="1:5" ht="15.75" x14ac:dyDescent="0.25">
      <c r="A5" s="2" t="s">
        <v>2</v>
      </c>
      <c r="B5" s="22" t="s">
        <v>27</v>
      </c>
      <c r="C5" s="31">
        <v>56643801</v>
      </c>
      <c r="D5" s="29">
        <v>511408</v>
      </c>
      <c r="E5" s="25">
        <f t="shared" si="0"/>
        <v>57155209</v>
      </c>
    </row>
    <row r="6" spans="1:5" ht="15.75" x14ac:dyDescent="0.25">
      <c r="A6" s="2" t="s">
        <v>3</v>
      </c>
      <c r="B6" s="24" t="s">
        <v>29</v>
      </c>
      <c r="C6" s="31">
        <v>14119763</v>
      </c>
      <c r="D6" s="30">
        <v>0</v>
      </c>
      <c r="E6" s="25">
        <f t="shared" si="0"/>
        <v>14119763</v>
      </c>
    </row>
    <row r="7" spans="1:5" ht="15.75" x14ac:dyDescent="0.25">
      <c r="A7" s="2" t="s">
        <v>4</v>
      </c>
      <c r="B7" s="23" t="s">
        <v>28</v>
      </c>
      <c r="C7" s="31">
        <v>19889228</v>
      </c>
      <c r="D7" s="28">
        <v>255704</v>
      </c>
      <c r="E7" s="25">
        <f t="shared" si="0"/>
        <v>20144932</v>
      </c>
    </row>
    <row r="8" spans="1:5" ht="15.75" x14ac:dyDescent="0.25">
      <c r="A8" s="2" t="s">
        <v>5</v>
      </c>
      <c r="B8" s="24" t="s">
        <v>29</v>
      </c>
      <c r="C8" s="31">
        <v>17244829</v>
      </c>
      <c r="D8" s="30">
        <v>0</v>
      </c>
      <c r="E8" s="25">
        <f t="shared" si="0"/>
        <v>17244829</v>
      </c>
    </row>
    <row r="9" spans="1:5" ht="15.75" x14ac:dyDescent="0.25">
      <c r="A9" s="2" t="s">
        <v>6</v>
      </c>
      <c r="B9" s="24" t="s">
        <v>29</v>
      </c>
      <c r="C9" s="31">
        <v>16395170</v>
      </c>
      <c r="D9" s="30">
        <v>0</v>
      </c>
      <c r="E9" s="25">
        <f t="shared" si="0"/>
        <v>16395170</v>
      </c>
    </row>
    <row r="10" spans="1:5" ht="15.75" x14ac:dyDescent="0.25">
      <c r="A10" s="2" t="s">
        <v>7</v>
      </c>
      <c r="B10" s="22" t="s">
        <v>27</v>
      </c>
      <c r="C10" s="31">
        <v>61321459</v>
      </c>
      <c r="D10" s="29">
        <v>511408</v>
      </c>
      <c r="E10" s="25">
        <f t="shared" si="0"/>
        <v>61832867</v>
      </c>
    </row>
    <row r="11" spans="1:5" ht="15.75" x14ac:dyDescent="0.25">
      <c r="A11" s="2" t="s">
        <v>8</v>
      </c>
      <c r="B11" s="22" t="s">
        <v>27</v>
      </c>
      <c r="C11" s="31">
        <v>83118271</v>
      </c>
      <c r="D11" s="29">
        <v>511408</v>
      </c>
      <c r="E11" s="25">
        <f t="shared" si="0"/>
        <v>83629679</v>
      </c>
    </row>
    <row r="12" spans="1:5" ht="15.75" x14ac:dyDescent="0.25">
      <c r="A12" s="2" t="s">
        <v>9</v>
      </c>
      <c r="B12" s="22" t="s">
        <v>27</v>
      </c>
      <c r="C12" s="31">
        <v>69538922</v>
      </c>
      <c r="D12" s="29">
        <v>511408</v>
      </c>
      <c r="E12" s="25">
        <f t="shared" si="0"/>
        <v>70050330</v>
      </c>
    </row>
    <row r="13" spans="1:5" ht="15.75" x14ac:dyDescent="0.25">
      <c r="A13" s="3" t="s">
        <v>10</v>
      </c>
      <c r="B13" s="22" t="s">
        <v>27</v>
      </c>
      <c r="C13" s="31">
        <v>42159395</v>
      </c>
      <c r="D13" s="29">
        <v>511408</v>
      </c>
      <c r="E13" s="25">
        <f t="shared" si="0"/>
        <v>42670803</v>
      </c>
    </row>
    <row r="14" spans="1:5" ht="15.75" x14ac:dyDescent="0.25">
      <c r="A14" s="2" t="s">
        <v>11</v>
      </c>
      <c r="B14" s="22" t="s">
        <v>27</v>
      </c>
      <c r="C14" s="31">
        <v>50041959</v>
      </c>
      <c r="D14" s="29">
        <v>511408</v>
      </c>
      <c r="E14" s="25">
        <f t="shared" si="0"/>
        <v>50553367</v>
      </c>
    </row>
    <row r="15" spans="1:5" ht="15.75" x14ac:dyDescent="0.25">
      <c r="A15" s="2" t="s">
        <v>20</v>
      </c>
      <c r="B15" s="24" t="s">
        <v>29</v>
      </c>
      <c r="C15" s="31">
        <v>4388628</v>
      </c>
      <c r="D15" s="30">
        <v>0</v>
      </c>
      <c r="E15" s="25">
        <f t="shared" si="0"/>
        <v>4388628</v>
      </c>
    </row>
    <row r="16" spans="1:5" ht="15.75" x14ac:dyDescent="0.25">
      <c r="A16" s="2" t="s">
        <v>12</v>
      </c>
      <c r="B16" s="23" t="s">
        <v>28</v>
      </c>
      <c r="C16" s="31">
        <v>16048462</v>
      </c>
      <c r="D16" s="28">
        <v>255704</v>
      </c>
      <c r="E16" s="25">
        <f t="shared" si="0"/>
        <v>16304166</v>
      </c>
    </row>
    <row r="17" spans="1:5" ht="15.75" x14ac:dyDescent="0.25">
      <c r="A17" s="2" t="s">
        <v>13</v>
      </c>
      <c r="B17" s="22" t="s">
        <v>27</v>
      </c>
      <c r="C17" s="31">
        <v>22218201</v>
      </c>
      <c r="D17" s="29">
        <v>511408</v>
      </c>
      <c r="E17" s="25">
        <f t="shared" si="0"/>
        <v>22729609</v>
      </c>
    </row>
    <row r="18" spans="1:5" ht="15.75" x14ac:dyDescent="0.25">
      <c r="A18" s="2" t="s">
        <v>14</v>
      </c>
      <c r="B18" s="23" t="s">
        <v>28</v>
      </c>
      <c r="C18" s="31">
        <v>19271843</v>
      </c>
      <c r="D18" s="28">
        <v>255704</v>
      </c>
      <c r="E18" s="25">
        <f t="shared" si="0"/>
        <v>19527547</v>
      </c>
    </row>
    <row r="19" spans="1:5" ht="15.75" x14ac:dyDescent="0.25">
      <c r="A19" s="2" t="s">
        <v>21</v>
      </c>
      <c r="B19" s="24" t="s">
        <v>29</v>
      </c>
      <c r="C19" s="31">
        <v>9913132</v>
      </c>
      <c r="D19" s="30">
        <v>0</v>
      </c>
      <c r="E19" s="25">
        <f t="shared" si="0"/>
        <v>9913132</v>
      </c>
    </row>
    <row r="20" spans="1:5" ht="15.75" x14ac:dyDescent="0.25">
      <c r="A20" s="2" t="s">
        <v>15</v>
      </c>
      <c r="B20" s="22" t="s">
        <v>27</v>
      </c>
      <c r="C20" s="31">
        <v>29824225</v>
      </c>
      <c r="D20" s="29">
        <v>511408</v>
      </c>
      <c r="E20" s="25">
        <f t="shared" si="0"/>
        <v>30335633</v>
      </c>
    </row>
    <row r="21" spans="1:5" ht="15.75" x14ac:dyDescent="0.25">
      <c r="A21" s="1" t="s">
        <v>16</v>
      </c>
      <c r="B21" s="22" t="s">
        <v>27</v>
      </c>
      <c r="C21" s="31">
        <v>101053394</v>
      </c>
      <c r="D21" s="29">
        <v>511408</v>
      </c>
      <c r="E21" s="25">
        <f t="shared" si="0"/>
        <v>101564802</v>
      </c>
    </row>
    <row r="22" spans="1:5" x14ac:dyDescent="0.25">
      <c r="C22" s="21">
        <f>SUM(C3:C21)</f>
        <v>708666334</v>
      </c>
      <c r="D22" s="26">
        <f>SUM(D3:D21)</f>
        <v>6136896</v>
      </c>
      <c r="E22" s="21">
        <f>SUM(E3:E21)</f>
        <v>714803230</v>
      </c>
    </row>
    <row r="23" spans="1:5" x14ac:dyDescent="0.25">
      <c r="D23" s="26"/>
    </row>
  </sheetData>
  <pageMargins left="0.7" right="0.7" top="0.78740157499999996" bottom="0.78740157499999996" header="0.3" footer="0.3"/>
  <pageSetup paperSize="9" scale="5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9"/>
  <sheetViews>
    <sheetView workbookViewId="0">
      <selection activeCell="A6" sqref="A6:XFD6"/>
    </sheetView>
  </sheetViews>
  <sheetFormatPr defaultColWidth="8.85546875" defaultRowHeight="15" x14ac:dyDescent="0.25"/>
  <cols>
    <col min="1" max="1" width="40.42578125" customWidth="1"/>
    <col min="2" max="2" width="10.42578125" customWidth="1"/>
    <col min="3" max="3" width="11.42578125" customWidth="1"/>
    <col min="4" max="4" width="11.28515625" customWidth="1"/>
    <col min="5" max="5" width="12.140625" customWidth="1"/>
    <col min="6" max="6" width="12.42578125" customWidth="1"/>
    <col min="7" max="7" width="11.140625" customWidth="1"/>
    <col min="8" max="8" width="11.7109375" customWidth="1"/>
    <col min="9" max="9" width="12.28515625" customWidth="1"/>
    <col min="10" max="10" width="11.140625" customWidth="1"/>
    <col min="14" max="14" width="11.7109375" customWidth="1"/>
    <col min="15" max="15" width="10.42578125" customWidth="1"/>
  </cols>
  <sheetData>
    <row r="2" spans="1:15" ht="75" x14ac:dyDescent="0.25">
      <c r="A2" s="10" t="s">
        <v>68</v>
      </c>
      <c r="B2" s="5" t="s">
        <v>17</v>
      </c>
      <c r="C2" s="5" t="s">
        <v>18</v>
      </c>
      <c r="D2" s="5" t="s">
        <v>23</v>
      </c>
      <c r="E2" s="5" t="s">
        <v>25</v>
      </c>
      <c r="F2" s="5" t="s">
        <v>24</v>
      </c>
      <c r="G2" s="5" t="s">
        <v>22</v>
      </c>
      <c r="H2" s="6" t="s">
        <v>26</v>
      </c>
      <c r="I2" s="5" t="s">
        <v>19</v>
      </c>
      <c r="J2" s="5" t="s">
        <v>67</v>
      </c>
      <c r="K2" s="19" t="s">
        <v>65</v>
      </c>
      <c r="L2" s="20" t="s">
        <v>66</v>
      </c>
      <c r="M2" s="14" t="s">
        <v>43</v>
      </c>
      <c r="N2" s="5" t="s">
        <v>35</v>
      </c>
      <c r="O2" s="5" t="s">
        <v>48</v>
      </c>
    </row>
    <row r="3" spans="1:15" ht="15.75" x14ac:dyDescent="0.25">
      <c r="A3" s="1" t="s">
        <v>0</v>
      </c>
      <c r="B3" s="7" t="s">
        <v>31</v>
      </c>
      <c r="C3" s="4"/>
      <c r="D3" s="9" t="s">
        <v>33</v>
      </c>
      <c r="E3" s="4"/>
      <c r="F3" s="4"/>
      <c r="G3" s="7" t="s">
        <v>57</v>
      </c>
      <c r="H3" s="4"/>
      <c r="I3" s="4"/>
      <c r="J3" s="4" t="s">
        <v>33</v>
      </c>
      <c r="K3" s="4" t="s">
        <v>28</v>
      </c>
      <c r="L3" s="16"/>
      <c r="M3" s="12" t="s">
        <v>28</v>
      </c>
      <c r="N3" s="12" t="s">
        <v>28</v>
      </c>
      <c r="O3" s="12" t="s">
        <v>28</v>
      </c>
    </row>
    <row r="4" spans="1:15" ht="15.75" x14ac:dyDescent="0.25">
      <c r="A4" s="2" t="s">
        <v>1</v>
      </c>
      <c r="B4" s="4"/>
      <c r="C4" s="4"/>
      <c r="D4" s="4"/>
      <c r="E4" s="7" t="s">
        <v>34</v>
      </c>
      <c r="F4" s="4"/>
      <c r="G4" s="4"/>
      <c r="H4" s="7" t="s">
        <v>40</v>
      </c>
      <c r="I4" s="7" t="s">
        <v>34</v>
      </c>
      <c r="J4" s="16" t="s">
        <v>34</v>
      </c>
      <c r="K4" s="4" t="s">
        <v>27</v>
      </c>
      <c r="L4" s="16"/>
      <c r="M4" s="11" t="s">
        <v>27</v>
      </c>
      <c r="N4" s="11" t="s">
        <v>27</v>
      </c>
      <c r="O4" s="11" t="s">
        <v>27</v>
      </c>
    </row>
    <row r="5" spans="1:15" ht="15.75" x14ac:dyDescent="0.25">
      <c r="A5" s="2" t="s">
        <v>2</v>
      </c>
      <c r="B5" s="4"/>
      <c r="C5" s="4"/>
      <c r="D5" s="4"/>
      <c r="E5" s="7" t="s">
        <v>39</v>
      </c>
      <c r="F5" s="7" t="s">
        <v>40</v>
      </c>
      <c r="G5" s="7" t="s">
        <v>34</v>
      </c>
      <c r="H5" s="4"/>
      <c r="I5" s="4"/>
      <c r="J5" s="4" t="s">
        <v>34</v>
      </c>
      <c r="K5" s="4" t="s">
        <v>61</v>
      </c>
      <c r="L5" s="16" t="s">
        <v>27</v>
      </c>
      <c r="M5" s="11" t="s">
        <v>27</v>
      </c>
      <c r="N5" s="12" t="s">
        <v>28</v>
      </c>
      <c r="O5" s="12" t="s">
        <v>28</v>
      </c>
    </row>
    <row r="6" spans="1:15" ht="15.75" x14ac:dyDescent="0.25">
      <c r="A6" s="2" t="s">
        <v>3</v>
      </c>
      <c r="B6" s="4"/>
      <c r="C6" s="4"/>
      <c r="D6" s="7" t="s">
        <v>39</v>
      </c>
      <c r="E6" s="4"/>
      <c r="F6" s="7" t="s">
        <v>49</v>
      </c>
      <c r="G6" s="4"/>
      <c r="H6" s="7" t="s">
        <v>49</v>
      </c>
      <c r="I6" s="4"/>
      <c r="J6" s="4" t="s">
        <v>49</v>
      </c>
      <c r="K6" s="4" t="s">
        <v>29</v>
      </c>
      <c r="L6" s="16"/>
      <c r="M6" s="13" t="s">
        <v>29</v>
      </c>
      <c r="N6" s="13" t="s">
        <v>29</v>
      </c>
      <c r="O6" s="13" t="s">
        <v>29</v>
      </c>
    </row>
    <row r="7" spans="1:15" ht="15.75" x14ac:dyDescent="0.25">
      <c r="A7" s="2" t="s">
        <v>4</v>
      </c>
      <c r="B7" s="7" t="s">
        <v>32</v>
      </c>
      <c r="C7" s="4"/>
      <c r="D7" s="4"/>
      <c r="E7" s="7" t="s">
        <v>59</v>
      </c>
      <c r="F7" s="4"/>
      <c r="G7" s="4"/>
      <c r="H7" s="4"/>
      <c r="I7" s="7" t="s">
        <v>34</v>
      </c>
      <c r="J7" s="4" t="s">
        <v>33</v>
      </c>
      <c r="K7" s="4" t="s">
        <v>62</v>
      </c>
      <c r="L7" s="16" t="s">
        <v>28</v>
      </c>
      <c r="M7" s="12" t="s">
        <v>28</v>
      </c>
      <c r="N7" s="13" t="s">
        <v>29</v>
      </c>
      <c r="O7" s="13" t="s">
        <v>29</v>
      </c>
    </row>
    <row r="8" spans="1:15" ht="15.75" x14ac:dyDescent="0.25">
      <c r="A8" s="2" t="s">
        <v>5</v>
      </c>
      <c r="B8" s="7" t="s">
        <v>33</v>
      </c>
      <c r="C8" s="4"/>
      <c r="D8" s="7" t="s">
        <v>38</v>
      </c>
      <c r="E8" s="4"/>
      <c r="F8" s="4"/>
      <c r="G8" s="4"/>
      <c r="H8" s="7" t="s">
        <v>41</v>
      </c>
      <c r="I8" s="4"/>
      <c r="J8" s="4" t="s">
        <v>63</v>
      </c>
      <c r="K8" s="4" t="s">
        <v>29</v>
      </c>
      <c r="L8" s="16"/>
      <c r="M8" s="13" t="s">
        <v>29</v>
      </c>
      <c r="N8" s="13" t="s">
        <v>29</v>
      </c>
      <c r="O8" s="13" t="s">
        <v>29</v>
      </c>
    </row>
    <row r="9" spans="1:15" ht="15.75" x14ac:dyDescent="0.25">
      <c r="A9" s="2" t="s">
        <v>6</v>
      </c>
      <c r="B9" s="7" t="s">
        <v>33</v>
      </c>
      <c r="C9" s="4"/>
      <c r="D9" s="7" t="s">
        <v>38</v>
      </c>
      <c r="E9" s="4"/>
      <c r="F9" s="4"/>
      <c r="G9" s="4"/>
      <c r="H9" s="4"/>
      <c r="I9" s="7" t="s">
        <v>44</v>
      </c>
      <c r="J9" s="4" t="s">
        <v>33</v>
      </c>
      <c r="K9" s="4" t="s">
        <v>62</v>
      </c>
      <c r="L9" s="16" t="s">
        <v>29</v>
      </c>
      <c r="M9" s="13" t="s">
        <v>29</v>
      </c>
      <c r="N9" s="13" t="s">
        <v>29</v>
      </c>
      <c r="O9" s="13" t="s">
        <v>29</v>
      </c>
    </row>
    <row r="10" spans="1:15" ht="15.75" x14ac:dyDescent="0.25">
      <c r="A10" s="2" t="s">
        <v>7</v>
      </c>
      <c r="B10" s="4"/>
      <c r="C10" s="4"/>
      <c r="D10" s="4"/>
      <c r="E10" s="7" t="s">
        <v>34</v>
      </c>
      <c r="F10" s="4"/>
      <c r="G10" s="4"/>
      <c r="H10" s="7" t="s">
        <v>36</v>
      </c>
      <c r="I10" s="7" t="s">
        <v>34</v>
      </c>
      <c r="J10" s="4" t="s">
        <v>34</v>
      </c>
      <c r="K10" s="4" t="s">
        <v>27</v>
      </c>
      <c r="L10" s="16"/>
      <c r="M10" s="11" t="s">
        <v>27</v>
      </c>
      <c r="N10" s="11" t="s">
        <v>27</v>
      </c>
      <c r="O10" s="11" t="s">
        <v>27</v>
      </c>
    </row>
    <row r="11" spans="1:15" ht="15.75" x14ac:dyDescent="0.25">
      <c r="A11" s="2" t="s">
        <v>8</v>
      </c>
      <c r="B11" s="7" t="s">
        <v>34</v>
      </c>
      <c r="C11" s="4"/>
      <c r="D11" s="4"/>
      <c r="E11" s="4"/>
      <c r="F11" s="7" t="s">
        <v>34</v>
      </c>
      <c r="G11" s="7" t="s">
        <v>34</v>
      </c>
      <c r="H11" s="4"/>
      <c r="I11" s="4"/>
      <c r="J11" s="4" t="s">
        <v>34</v>
      </c>
      <c r="K11" s="4" t="s">
        <v>27</v>
      </c>
      <c r="L11" s="16"/>
      <c r="M11" s="11" t="s">
        <v>27</v>
      </c>
      <c r="N11" s="11" t="s">
        <v>27</v>
      </c>
      <c r="O11" s="11" t="s">
        <v>27</v>
      </c>
    </row>
    <row r="12" spans="1:15" ht="15.75" x14ac:dyDescent="0.25">
      <c r="A12" s="2" t="s">
        <v>9</v>
      </c>
      <c r="B12" s="4"/>
      <c r="C12" s="4"/>
      <c r="D12" s="4"/>
      <c r="E12" s="4"/>
      <c r="F12" s="7" t="s">
        <v>40</v>
      </c>
      <c r="G12" s="7" t="s">
        <v>34</v>
      </c>
      <c r="H12" s="7" t="s">
        <v>40</v>
      </c>
      <c r="I12" s="4"/>
      <c r="J12" s="4" t="s">
        <v>40</v>
      </c>
      <c r="K12" s="4" t="s">
        <v>27</v>
      </c>
      <c r="L12" s="16"/>
      <c r="M12" s="11" t="s">
        <v>27</v>
      </c>
      <c r="N12" s="11" t="s">
        <v>27</v>
      </c>
      <c r="O12" s="11" t="s">
        <v>27</v>
      </c>
    </row>
    <row r="13" spans="1:15" ht="15.75" x14ac:dyDescent="0.25">
      <c r="A13" s="3" t="s">
        <v>10</v>
      </c>
      <c r="B13" s="4"/>
      <c r="C13" s="7" t="s">
        <v>34</v>
      </c>
      <c r="D13" s="4"/>
      <c r="E13" s="7" t="s">
        <v>34</v>
      </c>
      <c r="F13" s="4"/>
      <c r="G13" s="4"/>
      <c r="H13" s="4"/>
      <c r="I13" s="7" t="s">
        <v>34</v>
      </c>
      <c r="J13" s="4" t="s">
        <v>34</v>
      </c>
      <c r="K13" s="4" t="s">
        <v>27</v>
      </c>
      <c r="L13" s="16"/>
      <c r="M13" s="11" t="s">
        <v>27</v>
      </c>
      <c r="N13" s="11" t="s">
        <v>27</v>
      </c>
      <c r="O13" s="11" t="s">
        <v>27</v>
      </c>
    </row>
    <row r="14" spans="1:15" ht="15.75" x14ac:dyDescent="0.25">
      <c r="A14" s="2" t="s">
        <v>11</v>
      </c>
      <c r="B14" s="7" t="s">
        <v>34</v>
      </c>
      <c r="C14" s="4"/>
      <c r="D14" s="4"/>
      <c r="E14" s="4"/>
      <c r="F14" s="4"/>
      <c r="G14" s="8" t="s">
        <v>34</v>
      </c>
      <c r="H14" s="7" t="s">
        <v>34</v>
      </c>
      <c r="I14" s="4"/>
      <c r="J14" s="4" t="s">
        <v>34</v>
      </c>
      <c r="K14" s="4" t="s">
        <v>27</v>
      </c>
      <c r="L14" s="16"/>
      <c r="M14" s="11" t="s">
        <v>27</v>
      </c>
      <c r="N14" s="11" t="s">
        <v>27</v>
      </c>
      <c r="O14" s="11" t="s">
        <v>27</v>
      </c>
    </row>
    <row r="15" spans="1:15" ht="15.75" x14ac:dyDescent="0.25">
      <c r="A15" s="2" t="s">
        <v>20</v>
      </c>
      <c r="B15" s="4"/>
      <c r="C15" s="7" t="s">
        <v>58</v>
      </c>
      <c r="D15" s="4"/>
      <c r="E15" s="4"/>
      <c r="F15" s="7" t="s">
        <v>38</v>
      </c>
      <c r="G15" s="4"/>
      <c r="H15" s="4"/>
      <c r="I15" s="7" t="s">
        <v>45</v>
      </c>
      <c r="J15" s="4" t="s">
        <v>64</v>
      </c>
      <c r="K15" s="4" t="s">
        <v>29</v>
      </c>
      <c r="L15" s="16"/>
      <c r="M15" s="13" t="s">
        <v>29</v>
      </c>
      <c r="N15" s="7" t="s">
        <v>30</v>
      </c>
      <c r="O15" s="7" t="s">
        <v>30</v>
      </c>
    </row>
    <row r="16" spans="1:15" ht="15.75" x14ac:dyDescent="0.25">
      <c r="A16" s="2" t="s">
        <v>12</v>
      </c>
      <c r="B16" s="4"/>
      <c r="C16" s="4"/>
      <c r="D16" s="7" t="s">
        <v>37</v>
      </c>
      <c r="E16" s="4"/>
      <c r="F16" s="4"/>
      <c r="G16" s="7" t="s">
        <v>46</v>
      </c>
      <c r="H16" s="4"/>
      <c r="I16" s="7" t="s">
        <v>46</v>
      </c>
      <c r="J16" s="4" t="s">
        <v>49</v>
      </c>
      <c r="K16" s="4" t="s">
        <v>28</v>
      </c>
      <c r="L16" s="16"/>
      <c r="M16" s="12" t="s">
        <v>28</v>
      </c>
      <c r="N16" s="11" t="s">
        <v>27</v>
      </c>
      <c r="O16" s="11" t="s">
        <v>27</v>
      </c>
    </row>
    <row r="17" spans="1:15" ht="15.75" x14ac:dyDescent="0.25">
      <c r="A17" s="2" t="s">
        <v>13</v>
      </c>
      <c r="B17" s="7" t="s">
        <v>34</v>
      </c>
      <c r="C17" s="4"/>
      <c r="D17" s="7" t="s">
        <v>36</v>
      </c>
      <c r="E17" s="7" t="s">
        <v>60</v>
      </c>
      <c r="F17" s="4"/>
      <c r="G17" s="4"/>
      <c r="H17" s="4"/>
      <c r="I17" s="4"/>
      <c r="J17" s="4" t="s">
        <v>34</v>
      </c>
      <c r="K17" s="4" t="s">
        <v>27</v>
      </c>
      <c r="L17" s="16"/>
      <c r="M17" s="11" t="s">
        <v>27</v>
      </c>
      <c r="N17" s="11" t="s">
        <v>27</v>
      </c>
      <c r="O17" s="11" t="s">
        <v>27</v>
      </c>
    </row>
    <row r="18" spans="1:15" ht="15.75" x14ac:dyDescent="0.25">
      <c r="A18" s="2" t="s">
        <v>14</v>
      </c>
      <c r="B18" s="4"/>
      <c r="C18" s="7" t="s">
        <v>33</v>
      </c>
      <c r="D18" s="4"/>
      <c r="E18" s="4"/>
      <c r="F18" s="7" t="s">
        <v>49</v>
      </c>
      <c r="G18" s="4"/>
      <c r="H18" s="7" t="s">
        <v>42</v>
      </c>
      <c r="I18" s="4"/>
      <c r="J18" s="4" t="s">
        <v>49</v>
      </c>
      <c r="K18" s="4" t="s">
        <v>28</v>
      </c>
      <c r="L18" s="16"/>
      <c r="M18" s="12" t="s">
        <v>28</v>
      </c>
      <c r="N18" s="12" t="s">
        <v>28</v>
      </c>
      <c r="O18" s="12" t="s">
        <v>28</v>
      </c>
    </row>
    <row r="19" spans="1:15" ht="15.75" x14ac:dyDescent="0.25">
      <c r="A19" s="2" t="s">
        <v>21</v>
      </c>
      <c r="B19" s="4"/>
      <c r="C19" s="4"/>
      <c r="D19" s="4"/>
      <c r="E19" s="7" t="s">
        <v>38</v>
      </c>
      <c r="F19" s="4"/>
      <c r="G19" s="7" t="s">
        <v>46</v>
      </c>
      <c r="H19" s="4"/>
      <c r="I19" s="7" t="s">
        <v>47</v>
      </c>
      <c r="J19" s="4" t="s">
        <v>33</v>
      </c>
      <c r="K19" s="4" t="s">
        <v>62</v>
      </c>
      <c r="L19" s="16" t="s">
        <v>29</v>
      </c>
      <c r="M19" s="13" t="s">
        <v>29</v>
      </c>
      <c r="N19" s="13" t="s">
        <v>29</v>
      </c>
      <c r="O19" s="13" t="s">
        <v>29</v>
      </c>
    </row>
    <row r="20" spans="1:15" ht="15.75" x14ac:dyDescent="0.25">
      <c r="A20" s="2" t="s">
        <v>15</v>
      </c>
      <c r="B20" s="7" t="s">
        <v>34</v>
      </c>
      <c r="C20" s="4"/>
      <c r="D20" s="7" t="s">
        <v>34</v>
      </c>
      <c r="E20" s="4"/>
      <c r="F20" s="7" t="s">
        <v>40</v>
      </c>
      <c r="G20" s="4"/>
      <c r="I20" s="4"/>
      <c r="J20" s="4" t="s">
        <v>34</v>
      </c>
      <c r="K20" s="4" t="s">
        <v>27</v>
      </c>
      <c r="L20" s="16"/>
      <c r="M20" s="11" t="s">
        <v>27</v>
      </c>
      <c r="N20" s="11" t="s">
        <v>27</v>
      </c>
      <c r="O20" s="11" t="s">
        <v>27</v>
      </c>
    </row>
    <row r="21" spans="1:15" ht="15.75" x14ac:dyDescent="0.25">
      <c r="A21" s="1" t="s">
        <v>16</v>
      </c>
      <c r="B21" s="4"/>
      <c r="C21" s="4"/>
      <c r="D21" s="4"/>
      <c r="E21" s="7" t="s">
        <v>34</v>
      </c>
      <c r="F21" s="4"/>
      <c r="G21" s="7" t="s">
        <v>34</v>
      </c>
      <c r="H21" s="7" t="s">
        <v>34</v>
      </c>
      <c r="I21" s="4"/>
      <c r="J21" s="4" t="s">
        <v>34</v>
      </c>
      <c r="K21" s="4" t="s">
        <v>27</v>
      </c>
      <c r="L21" s="16"/>
      <c r="M21" s="11" t="s">
        <v>27</v>
      </c>
      <c r="N21" s="11" t="s">
        <v>27</v>
      </c>
      <c r="O21" s="11" t="s">
        <v>27</v>
      </c>
    </row>
    <row r="23" spans="1:15" x14ac:dyDescent="0.25">
      <c r="B23" s="17" t="s">
        <v>56</v>
      </c>
    </row>
    <row r="24" spans="1:15" x14ac:dyDescent="0.25">
      <c r="A24" t="s">
        <v>50</v>
      </c>
      <c r="B24">
        <v>3</v>
      </c>
      <c r="C24">
        <f>B24/100*0.5</f>
        <v>1.4999999999999999E-2</v>
      </c>
      <c r="E24" t="s">
        <v>55</v>
      </c>
    </row>
    <row r="25" spans="1:15" x14ac:dyDescent="0.25">
      <c r="A25" t="s">
        <v>51</v>
      </c>
      <c r="B25">
        <v>2</v>
      </c>
      <c r="C25">
        <f>B25/100*0.2</f>
        <v>4.0000000000000001E-3</v>
      </c>
    </row>
    <row r="26" spans="1:15" x14ac:dyDescent="0.25">
      <c r="A26" t="s">
        <v>52</v>
      </c>
      <c r="B26">
        <v>3</v>
      </c>
      <c r="C26">
        <f>B26/100*0.15</f>
        <v>4.4999999999999997E-3</v>
      </c>
    </row>
    <row r="27" spans="1:15" x14ac:dyDescent="0.25">
      <c r="A27" t="s">
        <v>53</v>
      </c>
      <c r="B27">
        <v>2</v>
      </c>
      <c r="C27">
        <f>B27/100*0.15</f>
        <v>3.0000000000000001E-3</v>
      </c>
    </row>
    <row r="28" spans="1:15" ht="21" x14ac:dyDescent="0.35">
      <c r="A28" t="s">
        <v>54</v>
      </c>
      <c r="B28" s="15">
        <v>1</v>
      </c>
      <c r="C28" s="18">
        <f>SUM(C24:C27)*100</f>
        <v>2.65</v>
      </c>
    </row>
    <row r="29" spans="1:15" x14ac:dyDescent="0.25">
      <c r="B29" s="1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průběžné hodnocení za rok 2023</vt:lpstr>
      <vt:lpstr>vstupní hodnocení 2018-2022</vt:lpstr>
      <vt:lpstr>List3</vt:lpstr>
    </vt:vector>
  </TitlesOfParts>
  <Company>MZČR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Hejnová Jana Ing.</dc:creator>
  <cp:lastModifiedBy>Hejnová Jana, Ing.</cp:lastModifiedBy>
  <cp:lastPrinted>2024-11-25T07:39:54Z</cp:lastPrinted>
  <dcterms:created xsi:type="dcterms:W3CDTF">2018-09-17T09:35:05Z</dcterms:created>
  <dcterms:modified xsi:type="dcterms:W3CDTF">2025-01-27T13:05:11Z</dcterms:modified>
</cp:coreProperties>
</file>