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ento_sešit"/>
  <mc:AlternateContent xmlns:mc="http://schemas.openxmlformats.org/markup-compatibility/2006">
    <mc:Choice Requires="x15">
      <x15ac:absPath xmlns:x15ac="http://schemas.microsoft.com/office/spreadsheetml/2010/11/ac" url="O:\szp\Szp1\_VZ_Výroční zprávy\VZ_2024\hodnocení\VPŘ\"/>
    </mc:Choice>
  </mc:AlternateContent>
  <xr:revisionPtr revIDLastSave="0" documentId="13_ncr:1_{CBC5ADFD-BFF7-43FD-959F-61E206913F33}" xr6:coauthVersionLast="47" xr6:coauthVersionMax="47" xr10:uidLastSave="{00000000-0000-0000-0000-000000000000}"/>
  <bookViews>
    <workbookView xWindow="-28920" yWindow="-120" windowWidth="29040" windowHeight="16440" tabRatio="914" xr2:uid="{00000000-000D-0000-FFFF-FFFF00000000}"/>
  </bookViews>
  <sheets>
    <sheet name="tab.č.1" sheetId="1" r:id="rId1"/>
    <sheet name="tab.č.1a" sheetId="2" r:id="rId2"/>
    <sheet name="tab.č.1b" sheetId="5" r:id="rId3"/>
    <sheet name="tab.č.1c" sheetId="4" r:id="rId4"/>
    <sheet name="tab. č. 1d" sheetId="53" r:id="rId5"/>
    <sheet name="tab. č.2" sheetId="54" r:id="rId6"/>
    <sheet name="tab. č. 4" sheetId="17" r:id="rId7"/>
  </sheets>
  <definedNames>
    <definedName name="abl" localSheetId="4">#REF!</definedName>
    <definedName name="abl" localSheetId="5">#REF!</definedName>
    <definedName name="abl">#REF!</definedName>
    <definedName name="bbb">#REF!</definedName>
    <definedName name="bla">#REF!</definedName>
    <definedName name="datab">#REF!</definedName>
    <definedName name="_xlnm.Database">#REF!</definedName>
    <definedName name="Kapitoly">#REF!</definedName>
    <definedName name="min_obdobi">#REF!</definedName>
    <definedName name="_xlnm.Print_Titles" localSheetId="0">'tab.č.1'!$A:$B</definedName>
    <definedName name="obdobi">#REF!</definedName>
    <definedName name="_xlnm.Print_Area" localSheetId="5">'tab. č.2'!$A$1:$J$111</definedName>
    <definedName name="_xlnm.Print_Area" localSheetId="1">'tab.č.1a'!$A$3:$K$32</definedName>
    <definedName name="_xlnm.Print_Area" localSheetId="2">'tab.č.1b'!$A$1:$K$61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29" i="1" l="1"/>
  <c r="B31" i="5" l="1"/>
  <c r="B32" i="5"/>
  <c r="B34" i="5" s="1"/>
  <c r="J38" i="5"/>
  <c r="K38" i="5" s="1"/>
  <c r="C32" i="5"/>
  <c r="C34" i="5" s="1"/>
  <c r="D32" i="5"/>
  <c r="D39" i="5" s="1"/>
  <c r="E32" i="5"/>
  <c r="E39" i="5" s="1"/>
  <c r="F32" i="5"/>
  <c r="F39" i="5" s="1"/>
  <c r="G32" i="5"/>
  <c r="G34" i="5" s="1"/>
  <c r="H32" i="5"/>
  <c r="H39" i="5" s="1"/>
  <c r="I32" i="5"/>
  <c r="I39" i="5" s="1"/>
  <c r="J29" i="5"/>
  <c r="J32" i="5" s="1"/>
  <c r="I31" i="5"/>
  <c r="J36" i="5"/>
  <c r="J33" i="5"/>
  <c r="K33" i="5" s="1"/>
  <c r="C44" i="5"/>
  <c r="C51" i="5" s="1"/>
  <c r="K41" i="5"/>
  <c r="K44" i="5" s="1"/>
  <c r="J41" i="5"/>
  <c r="J44" i="5" s="1"/>
  <c r="I44" i="5"/>
  <c r="I46" i="5" s="1"/>
  <c r="H44" i="5"/>
  <c r="H46" i="5" s="1"/>
  <c r="G44" i="5"/>
  <c r="G51" i="5" s="1"/>
  <c r="F44" i="5"/>
  <c r="F51" i="5" s="1"/>
  <c r="E44" i="5"/>
  <c r="E51" i="5" s="1"/>
  <c r="D44" i="5"/>
  <c r="D51" i="5" s="1"/>
  <c r="B44" i="5"/>
  <c r="B46" i="5" s="1"/>
  <c r="J50" i="5"/>
  <c r="K50" i="5" s="1"/>
  <c r="K45" i="5"/>
  <c r="J45" i="5"/>
  <c r="I43" i="5"/>
  <c r="C31" i="5"/>
  <c r="D31" i="5"/>
  <c r="E31" i="5"/>
  <c r="F31" i="5"/>
  <c r="G31" i="5"/>
  <c r="H31" i="5"/>
  <c r="K48" i="5"/>
  <c r="H43" i="5"/>
  <c r="G43" i="5"/>
  <c r="F43" i="5"/>
  <c r="E43" i="5"/>
  <c r="D43" i="5"/>
  <c r="C43" i="5"/>
  <c r="B43" i="5"/>
  <c r="C46" i="5" l="1"/>
  <c r="K43" i="5"/>
  <c r="E34" i="5"/>
  <c r="E46" i="5"/>
  <c r="K51" i="5"/>
  <c r="I51" i="5"/>
  <c r="H51" i="5"/>
  <c r="K29" i="5"/>
  <c r="K32" i="5" s="1"/>
  <c r="K39" i="5" s="1"/>
  <c r="I34" i="5"/>
  <c r="F34" i="5"/>
  <c r="B39" i="5"/>
  <c r="B51" i="5"/>
  <c r="K31" i="5"/>
  <c r="C39" i="5"/>
  <c r="H34" i="5"/>
  <c r="F46" i="5"/>
  <c r="J31" i="5"/>
  <c r="D34" i="5"/>
  <c r="J46" i="5"/>
  <c r="J43" i="5"/>
  <c r="G46" i="5"/>
  <c r="K34" i="5"/>
  <c r="J34" i="5"/>
  <c r="J39" i="5"/>
  <c r="K49" i="5"/>
  <c r="K46" i="5"/>
  <c r="J51" i="5"/>
  <c r="D46" i="5"/>
  <c r="G39" i="5"/>
</calcChain>
</file>

<file path=xl/sharedStrings.xml><?xml version="1.0" encoding="utf-8"?>
<sst xmlns="http://schemas.openxmlformats.org/spreadsheetml/2006/main" count="892" uniqueCount="353">
  <si>
    <t xml:space="preserve">  Příjmy z pojistného veřejného zdravot. pojištění </t>
  </si>
  <si>
    <t>Závazky celkem v tis. Kč</t>
  </si>
  <si>
    <t>Pohledávky celkem v tis. Kč</t>
  </si>
  <si>
    <t xml:space="preserve">z toho pohledávky za plátci </t>
  </si>
  <si>
    <t>Saldo pohledávek a závazků</t>
  </si>
  <si>
    <t>Kód</t>
  </si>
  <si>
    <t>vč. vlivu přerozdělování v tis. Kč (z odd.B/ZFZP)</t>
  </si>
  <si>
    <t>celkem - v tis. Kč</t>
  </si>
  <si>
    <t>%</t>
  </si>
  <si>
    <t xml:space="preserve">% </t>
  </si>
  <si>
    <t>skutečnost</t>
  </si>
  <si>
    <t>z celk. závazků</t>
  </si>
  <si>
    <t>vazba na jedn. řádky sumáře MF - (list Zuk-1)</t>
  </si>
  <si>
    <t>ř. 59</t>
  </si>
  <si>
    <t>ř. 68</t>
  </si>
  <si>
    <t>ř.130</t>
  </si>
  <si>
    <t>Zdravotní pojišťovna MV ČR</t>
  </si>
  <si>
    <t>CELKEM ZZP</t>
  </si>
  <si>
    <t>Všeobecná zdravotní pojišťovna ČR</t>
  </si>
  <si>
    <t>Vojenská zdravotní pojišťovna ČR</t>
  </si>
  <si>
    <t xml:space="preserve">            výběr  v tis. Kč  (z odd.B/ ZFZP)</t>
  </si>
  <si>
    <t xml:space="preserve">Č á s t  B </t>
  </si>
  <si>
    <t xml:space="preserve">Přepočet údajů z části A  v Kč na jednoho pojištěnce </t>
  </si>
  <si>
    <t>Průměrný počet pojištěnců</t>
  </si>
  <si>
    <t>(osoby)</t>
  </si>
  <si>
    <t>ZPP</t>
  </si>
  <si>
    <t xml:space="preserve">CELKEM ZP </t>
  </si>
  <si>
    <t>Přepočet údajů z části A v Kč na jednoho pojištěnce</t>
  </si>
  <si>
    <t>Průměrný přepočtený počet</t>
  </si>
  <si>
    <t>zaměstnanců   (osob)</t>
  </si>
  <si>
    <t>v tis. Kč</t>
  </si>
  <si>
    <t>Podíl pohledávek po lhůtě</t>
  </si>
  <si>
    <t>splatnosti za PP k celkovému</t>
  </si>
  <si>
    <t>objemu pohledávek v %</t>
  </si>
  <si>
    <t>Počet pojištěnců na jednoho zaměstnance z části A</t>
  </si>
  <si>
    <t>OZP</t>
  </si>
  <si>
    <t>RBP</t>
  </si>
  <si>
    <t>CELKEM</t>
  </si>
  <si>
    <t>tis. Kč</t>
  </si>
  <si>
    <t xml:space="preserve"> Výdaje na věcné dávky zdravotně péče včetně korekcí, revizí a úhrad jiným ZP </t>
  </si>
  <si>
    <t>Revírní bratrská pokladna, zdravotní pojišťovna</t>
  </si>
  <si>
    <t>Vliv přerozdělování</t>
  </si>
  <si>
    <t>Rok</t>
  </si>
  <si>
    <t>2003/2002</t>
  </si>
  <si>
    <t xml:space="preserve">Max. limit </t>
  </si>
  <si>
    <t>přídělu</t>
  </si>
  <si>
    <t>příděl</t>
  </si>
  <si>
    <t>Překročení +</t>
  </si>
  <si>
    <t>Úspora -</t>
  </si>
  <si>
    <t>Pojišťovna Garant - Hospital</t>
  </si>
  <si>
    <t>Zdravotní pokladna škodováků</t>
  </si>
  <si>
    <t>Mendlova zdravotní pojišťovna</t>
  </si>
  <si>
    <t>Zemědělsko-potravinářská ZP</t>
  </si>
  <si>
    <t>Zdravotní pojišťovna SPORT</t>
  </si>
  <si>
    <t>Celkem ZP sloučené a likvidované</t>
  </si>
  <si>
    <t xml:space="preserve">Celkem ZP vč. likvidovaných </t>
  </si>
  <si>
    <t xml:space="preserve">Likvidace  definitivně ukončena výmazem z obchodního rejstříku </t>
  </si>
  <si>
    <t>Statistické povinnosti plněny nedostatečně i přes výzvy MF k dodržování povinností.</t>
  </si>
  <si>
    <t>Bližší údaje o likvidacích a konkurzech jsou uvedeny v ekonomické části zprávy</t>
  </si>
  <si>
    <t>Vybrané orientační ekonomické ukazatele u ZP</t>
  </si>
  <si>
    <t xml:space="preserve">skutečnost </t>
  </si>
  <si>
    <t>S a l d o CELKEM ZZP</t>
  </si>
  <si>
    <t xml:space="preserve">S a l d o  CELKEM ZP </t>
  </si>
  <si>
    <t xml:space="preserve"> v tis. Kč (z odd. B/ ZFZP a oddíl B/ jiné fondy)</t>
  </si>
  <si>
    <t>Zdravotní pojišťovna METAL - ALIANCE</t>
  </si>
  <si>
    <t>OZP bank, pojišťoven a stavebnictví</t>
  </si>
  <si>
    <t>Hornická zaměstnanecká zdravotní pojišťovna</t>
  </si>
  <si>
    <t>ZP chemie, zdravotnictví a farmacie</t>
  </si>
  <si>
    <t>v tis. Kč (z odd. B/jiné fondy)</t>
  </si>
  <si>
    <t>Údaje v tis. Kč</t>
  </si>
  <si>
    <t xml:space="preserve">Č á s t  B   </t>
  </si>
  <si>
    <t>Přepočet údajů z části A v tis. Kč na jednoho zaměstnance</t>
  </si>
  <si>
    <t>Průměrný měsíční výdaj za zdrav. péči</t>
  </si>
  <si>
    <t>Průměrný denní výdaj na zdravotní péči</t>
  </si>
  <si>
    <t>Finanční zásoba na bankovním účtu ZFZP ve dnech</t>
  </si>
  <si>
    <t>Výdaje v přepočtu na počet dnů představující závazky po lhůtě splatnosti</t>
  </si>
  <si>
    <t>Výdaje v přepočtu na počet dnů představující závazky ve lhůtě splatnosti vůči ZZ</t>
  </si>
  <si>
    <t xml:space="preserve">CELKEM ZP činné ZP k 31. 12. daného roku </t>
  </si>
  <si>
    <t xml:space="preserve">Příjmy celkem    </t>
  </si>
  <si>
    <t>(z odd. B/ZFZP)</t>
  </si>
  <si>
    <t xml:space="preserve">Výdaje celkem  </t>
  </si>
  <si>
    <t>ZP MV ČR</t>
  </si>
  <si>
    <t>ZPŠ</t>
  </si>
  <si>
    <t>VoZP ČR</t>
  </si>
  <si>
    <t>VZP ČR</t>
  </si>
  <si>
    <t>Stastistické povinnosti plněny nedostatečně i přes výzvy MF k dodržování povinností.</t>
  </si>
  <si>
    <t xml:space="preserve">Statistické údaje poskytovány v omezeném rozsahu - viz kapitola  souhrnné hodnocení. </t>
  </si>
  <si>
    <t>sloučených a likvidovaných uvedeny pouze v kapitole "Souhrn. hodn. vývoje systému v. z. p."</t>
  </si>
  <si>
    <t>Poznámka:</t>
  </si>
  <si>
    <t>ZZP celkem</t>
  </si>
  <si>
    <t>Zaměstnanecká pojišťovna Škoda</t>
  </si>
  <si>
    <t>Česká průmyslová zdravotní pojišťovna</t>
  </si>
  <si>
    <t>ZPM</t>
  </si>
  <si>
    <t>KZ  na bankovním účtu ZFZP k 31.12. 2009</t>
  </si>
  <si>
    <t>Stav závazků vůči ZZ po lhůtě splatnosti k 31. 12. 2009 v tis. Kč</t>
  </si>
  <si>
    <t>Stav závazků vůči ZZ ve lhůtě splatnosti k 31. 12. 2009</t>
  </si>
  <si>
    <t xml:space="preserve">Česká průmyslová zdravotní pojišťovna </t>
  </si>
  <si>
    <t>ČPZP</t>
  </si>
  <si>
    <t xml:space="preserve"> Výdaje na věcné dávky zdravotní péče včetně korekcí, revizí a úhrad jiným ZP </t>
  </si>
  <si>
    <t>Propočet limitu nákladů na činnost</t>
  </si>
  <si>
    <t>podle § 7 vyhlášky č. 418/2003 Sb., ve znění pozd. předpisů</t>
  </si>
  <si>
    <t>vč. zdaňovaných - v tis. Kč</t>
  </si>
  <si>
    <t xml:space="preserve">včetně výdajů na zdaňovanou činnosti v tis. Kč </t>
  </si>
  <si>
    <t>včetně zdaňovaných činností v tis. Kč</t>
  </si>
  <si>
    <t xml:space="preserve">Saldo příjmů a výdajů celkem </t>
  </si>
  <si>
    <t>Hutnická zaměstnanecká pojišťovna</t>
  </si>
  <si>
    <t>Zaměstnanecká pojišťovna ŠKODA</t>
  </si>
  <si>
    <t>Česká národní zdravotní pojišťovna</t>
  </si>
  <si>
    <t>Zdravotní pojišťovna AGEL</t>
  </si>
  <si>
    <t>KZ  na bankovním účtu ZFZP k 31.12. 2010</t>
  </si>
  <si>
    <t>Stav závazků vůči ZZ po lhůtě splatnosti k 31. 12. 2010 v tis. Kč</t>
  </si>
  <si>
    <t>Stav závazků vůči ZZ ve lhůtě splatnosti k 31. 12. 2010</t>
  </si>
  <si>
    <t xml:space="preserve">Oblast která není určena k tisku </t>
  </si>
  <si>
    <t>K 31. 12. 2009</t>
  </si>
  <si>
    <t>ZFZP - konečné zůstatky na BÚ ZFZP a stavy závazků.</t>
  </si>
  <si>
    <t>limitu</t>
  </si>
  <si>
    <t>skut. přídělu</t>
  </si>
  <si>
    <t xml:space="preserve">Česká průmyslová zdravotní pojišťovna  </t>
  </si>
  <si>
    <t xml:space="preserve"> z toho závazky vůči PZS</t>
  </si>
  <si>
    <t xml:space="preserve">Poznámky: </t>
  </si>
  <si>
    <t>Výdaje na zdravotní služby hrazené ze ZFZP</t>
  </si>
  <si>
    <t>Výdaje na zdravotní služby hrazené z jiných fondů</t>
  </si>
  <si>
    <t>Průměrný denní výdaj na zdravotní služby</t>
  </si>
  <si>
    <t xml:space="preserve"> Výdaje na věcné dávky zdravotní služby včetně korekcí, revizí a úhrad jiným ZP </t>
  </si>
  <si>
    <t>Saldo příjmů po přerozdělování  a výdajů na zdravotní služby</t>
  </si>
  <si>
    <t>Průměrný měsíční výdaj za zdravotní služby</t>
  </si>
  <si>
    <t>Skutečnost</t>
  </si>
  <si>
    <t>Propočtový ukazatel MF</t>
  </si>
  <si>
    <t xml:space="preserve">Výdaje na zdravotní péči byly v r. 2006 ovlivněny splátkou závazků po lhůtě splatnosti ve výši 8,2 mld. Kč </t>
  </si>
  <si>
    <t>Údaje za rok 2006 a r. 2007  vycházejí z ověřených výročních zpráv, které jsou schváleny  PSP ČR.</t>
  </si>
  <si>
    <t>x</t>
  </si>
  <si>
    <t xml:space="preserve">Saldo všech příjmů celkem a výdajů celkem </t>
  </si>
  <si>
    <t xml:space="preserve">             výdaje za cizince uhrazené poskytovatelům zdravotních služeb                                                                                                                </t>
  </si>
  <si>
    <t xml:space="preserve">             provozní režie</t>
  </si>
  <si>
    <t>v tom:  výdaje na zdravotní služby</t>
  </si>
  <si>
    <t>Výdaje v systému zdravotního pojištění celkem</t>
  </si>
  <si>
    <r>
      <t xml:space="preserve">              platby od zahr. pojišťoven na základě mezinár.smluv</t>
    </r>
    <r>
      <rPr>
        <b/>
        <vertAlign val="superscript"/>
        <sz val="9"/>
        <rFont val="Arial"/>
        <family val="2"/>
        <charset val="238"/>
      </rPr>
      <t xml:space="preserve"> </t>
    </r>
  </si>
  <si>
    <t xml:space="preserve">              ostatní příjmy a výnosy v.z.p.</t>
  </si>
  <si>
    <t>v tom:   inkaso pojistného po přerozdělování</t>
  </si>
  <si>
    <t>Příjmy v systému veřejného zdravotního pojištění celkem</t>
  </si>
  <si>
    <t>r. 2013/2012</t>
  </si>
  <si>
    <t>r. 2013 - r.2012</t>
  </si>
  <si>
    <t>r. 2013</t>
  </si>
  <si>
    <t>r. 2011/2010</t>
  </si>
  <si>
    <t>r. 2011 - r.2010</t>
  </si>
  <si>
    <t>r. 2011</t>
  </si>
  <si>
    <t>r. 2010/2009</t>
  </si>
  <si>
    <t>r. 2010 - r.2009</t>
  </si>
  <si>
    <t>r. 2010</t>
  </si>
  <si>
    <t>r. 2009/2008</t>
  </si>
  <si>
    <t>r. 2009 - r.2008</t>
  </si>
  <si>
    <t>r. 2009</t>
  </si>
  <si>
    <t>r. 2008</t>
  </si>
  <si>
    <t>r. 2007/2006</t>
  </si>
  <si>
    <t>r. 2007</t>
  </si>
  <si>
    <t>r. 2006/2005</t>
  </si>
  <si>
    <t>r. 2006</t>
  </si>
  <si>
    <t>2005/2004</t>
  </si>
  <si>
    <t>2004/2003</t>
  </si>
  <si>
    <t>v %</t>
  </si>
  <si>
    <t>v mil. Kč</t>
  </si>
  <si>
    <t>Změna</t>
  </si>
  <si>
    <t>Rozdíl</t>
  </si>
  <si>
    <t xml:space="preserve">Skutečnost       výroční zprávy </t>
  </si>
  <si>
    <t xml:space="preserve">Skutečnost </t>
  </si>
  <si>
    <t>cca 883 mil. Kč= doplatek na základě vyúčtování</t>
  </si>
  <si>
    <t xml:space="preserve">2 062 mil Kč záloha na projekt </t>
  </si>
  <si>
    <t>sl. 1</t>
  </si>
  <si>
    <t>Průměrný počet pojištěnců nezahrnuje pojištěnce,</t>
  </si>
  <si>
    <t>kteří dlouhodobě pobývají v cizině v souladu s § 8 odst. 4 zákona č. 48/1997 Sb.</t>
  </si>
  <si>
    <t>Propočtový ukazatel MF.</t>
  </si>
  <si>
    <t>pojistného po lhůtě splatnosti - v tis. Kč</t>
  </si>
  <si>
    <t xml:space="preserve"> po lhůtě splatnosti - v tis. Kč</t>
  </si>
  <si>
    <t xml:space="preserve"> a z jiných fondů v tis. Kč (z odd. B/ZFZP a jiné fondy /odd. B)</t>
  </si>
  <si>
    <t>2014 - 2013</t>
  </si>
  <si>
    <t>2014/2013</t>
  </si>
  <si>
    <t>2015 - 2014</t>
  </si>
  <si>
    <t>2015/2014</t>
  </si>
  <si>
    <t>2016 - 2015</t>
  </si>
  <si>
    <t>2016/2015</t>
  </si>
  <si>
    <t>2017 - 2016</t>
  </si>
  <si>
    <t>2017/2016</t>
  </si>
  <si>
    <t>2018 - 2017</t>
  </si>
  <si>
    <t>2018/2017</t>
  </si>
  <si>
    <t xml:space="preserve">Vývoj hospodaření veřejného zdravotního pojištění </t>
  </si>
  <si>
    <t>Vybrané ukazatele  v mil. Kč</t>
  </si>
  <si>
    <t>Název pojišťovny</t>
  </si>
  <si>
    <t>Č á s t  A</t>
  </si>
  <si>
    <t>2019/2018</t>
  </si>
  <si>
    <t/>
  </si>
  <si>
    <t>plnění</t>
  </si>
  <si>
    <t>skuteč.</t>
  </si>
  <si>
    <t>stav k 31. 12.</t>
  </si>
  <si>
    <t>Skutečný</t>
  </si>
  <si>
    <t>sl. 2</t>
  </si>
  <si>
    <t>sl. 3</t>
  </si>
  <si>
    <t>Nárůst/Pokles</t>
  </si>
  <si>
    <t xml:space="preserve">rozdíl </t>
  </si>
  <si>
    <t xml:space="preserve"> sl. 4 = sl. 2 - sl.1</t>
  </si>
  <si>
    <t xml:space="preserve"> sl. 5 = sl. 3 - sl.2</t>
  </si>
  <si>
    <r>
      <t xml:space="preserve">Poznámka: </t>
    </r>
    <r>
      <rPr>
        <sz val="8"/>
        <rFont val="Arial CE"/>
        <charset val="238"/>
      </rPr>
      <t>Drobné záporné rozdíly u zaměstanenckých zdravotních pojišťoven nejsou způsobeny nedostatkem finančních prostředků, ale skutečností, 
že podle odst. 4) § 2 vyhlášky 418/2003 Sb. zdravotní pojišťovny musí zajistit naplnění fondu k rozvahovému dni (tj. k 31.3.) a nikoliv k 31. 12. Rezervy jsou uváděny včetně cenných papírů.</t>
    </r>
  </si>
  <si>
    <t>Rozdil A. - B.</t>
  </si>
  <si>
    <t>B. Zákonná výše naplnění rezervního fondu k rozvahovému dni</t>
  </si>
  <si>
    <t>A. Skutečné naplnění rezevního fondu</t>
  </si>
  <si>
    <t>RF - konečné zůstatky na BÚ RF .</t>
  </si>
  <si>
    <t>Příloha: Tabulka č.2</t>
  </si>
  <si>
    <t>Čistá výše v tis. Kč</t>
  </si>
  <si>
    <t>Položka výkazu</t>
  </si>
  <si>
    <t>Všeobecná zdravotní pojišťovna České republiky</t>
  </si>
  <si>
    <t>Vojenská zdravotní pojišťovna České republiky</t>
  </si>
  <si>
    <t xml:space="preserve">Oborová zdravotní pojišťovna </t>
  </si>
  <si>
    <t>Zdravotní pojišťovna ministerstva vnitra České republiky</t>
  </si>
  <si>
    <t>Souhrn ZP</t>
  </si>
  <si>
    <t>Souhrn pouze ZZP</t>
  </si>
  <si>
    <t>A. Dlouhodobý nehmotný majetek</t>
  </si>
  <si>
    <t>I. Dlouhodobý nehmotný majetek</t>
  </si>
  <si>
    <t>II. Nedokončený dlouhodobý nehmotný majetek</t>
  </si>
  <si>
    <t>III. Poskytnuté zálohy na pořízení nehmotného majetku</t>
  </si>
  <si>
    <t xml:space="preserve">B. Finanční umístění (investice)                                                                    </t>
  </si>
  <si>
    <t>C. Dlouhodobý hmotný majetek</t>
  </si>
  <si>
    <t>I. Pozemky a stavby</t>
  </si>
  <si>
    <t>1. Pozemky</t>
  </si>
  <si>
    <t>2. Stavby</t>
  </si>
  <si>
    <t>II. Movitý majetek</t>
  </si>
  <si>
    <t>1. Movitý majetek - odepisovaný</t>
  </si>
  <si>
    <t>2. Movitý majetek - neodepisovaný</t>
  </si>
  <si>
    <t>III. Nedokončený dlouhodobý hmotný majetek</t>
  </si>
  <si>
    <t>IV. Poskytnuté zálohy na pořízení hmotného majetku</t>
  </si>
  <si>
    <t>D. Dlouhodobý finanční majetek</t>
  </si>
  <si>
    <t>I. Podíly v podnikatelských seskupeních</t>
  </si>
  <si>
    <t>1. Podíly v ovládaných osobách</t>
  </si>
  <si>
    <t>2. Dluhopisy vydané ovládanými osobami a zápůjčky nebo uvěry poskytnuté těmto os.</t>
  </si>
  <si>
    <t>3. Podíly s podstatným vlivem</t>
  </si>
  <si>
    <t>4. Dluhopisy vyd. os., ve kterých má úč. j. podst. vliv, a zápůj. n. úvěry poskyt. těmto os.</t>
  </si>
  <si>
    <t>II. Jiný dlouhodobý finanční majetek</t>
  </si>
  <si>
    <t>1. Akcie a ostatní cenné papíry s proměnlivým výnosem, ostatní podíly</t>
  </si>
  <si>
    <t>2. Dluhové cenné papíry</t>
  </si>
  <si>
    <t>3. Depozita u finančních institucí</t>
  </si>
  <si>
    <t>4. Ostatní dlouhodobý finanční majetek</t>
  </si>
  <si>
    <t>E. Dlužníci</t>
  </si>
  <si>
    <t>I. Pohledávky z veřejného zdravotního pojištění</t>
  </si>
  <si>
    <t>1. Pohledávky za plátci pojistného</t>
  </si>
  <si>
    <t>2. Pohledávky za poskytovateli zdravotních služeb</t>
  </si>
  <si>
    <t>3. Pohledávky z přerozdělení pojistného</t>
  </si>
  <si>
    <t>4. Pohledávky z náhrad škod veřejného zdravotního pojištění</t>
  </si>
  <si>
    <t>5. Pohledávky z přeplatků do zajišťovacího fondu</t>
  </si>
  <si>
    <t>6. Pohledávky z plnění mezinárodních smluv o zdravotní péči</t>
  </si>
  <si>
    <t>7. Dohadné položky aktivní</t>
  </si>
  <si>
    <t>8. Ostatní pohledávky</t>
  </si>
  <si>
    <t xml:space="preserve">II. Ostatní pohledávky </t>
  </si>
  <si>
    <t>1. Krátkodobé</t>
  </si>
  <si>
    <t>2. Dlouhodobé</t>
  </si>
  <si>
    <t xml:space="preserve">F. Ostatní aktiva                                                                                </t>
  </si>
  <si>
    <t>I. Zásoby</t>
  </si>
  <si>
    <t>II. Hotovost na účtech u finančních institucí a hotovost v pokladně</t>
  </si>
  <si>
    <t>1. Zvláštní bankovní účty</t>
  </si>
  <si>
    <t>1.1 Základního fondu</t>
  </si>
  <si>
    <t>1.2 Rezervního fondu</t>
  </si>
  <si>
    <t>1.3 Provozního fondu</t>
  </si>
  <si>
    <t>1.4 Sociálního fondu</t>
  </si>
  <si>
    <t>1.5 Fondu reprodukce majetku</t>
  </si>
  <si>
    <t>1.6 Fondu prevence</t>
  </si>
  <si>
    <t>1.7 Fondu pro úhradu preventivní péče</t>
  </si>
  <si>
    <t>1.8 Fondu pro zprostředkování úhrady zdravotní péče</t>
  </si>
  <si>
    <t>1.9 Fondu pro úhradu závodní preventivní péče z prostředků zaměstnavatele</t>
  </si>
  <si>
    <t>1.10 Ostatní bankovní účty</t>
  </si>
  <si>
    <t>2. Pokladna a jiné pokladní hodnoty</t>
  </si>
  <si>
    <t>III. Jiná aktiva</t>
  </si>
  <si>
    <t>G. Časové rozlišení</t>
  </si>
  <si>
    <t>I. Náklady příštích období</t>
  </si>
  <si>
    <t>II. Příjmy příštích období</t>
  </si>
  <si>
    <t xml:space="preserve">AKTIVA CELKEM                                          </t>
  </si>
  <si>
    <t>souhrn ZP</t>
  </si>
  <si>
    <t>A. Vlastní kapitál</t>
  </si>
  <si>
    <t>I. Základní kapitál</t>
  </si>
  <si>
    <t>II. Oceňovací rozdíly</t>
  </si>
  <si>
    <t>III. Ostatní kapitálové fondy</t>
  </si>
  <si>
    <t>1. Provozní fond</t>
  </si>
  <si>
    <t>2. Sociální fond</t>
  </si>
  <si>
    <t>3. Fond majetku</t>
  </si>
  <si>
    <t>4. Fond reprodukce majetku</t>
  </si>
  <si>
    <t>5. Fond prevence</t>
  </si>
  <si>
    <t>6. Fond pro úhradu preventivní péče</t>
  </si>
  <si>
    <t>7. Fond pro zprostředkování úhrady zdravotní péče</t>
  </si>
  <si>
    <t>8. Fond pro úhradu závodní preventivní péče z prostředků zaměstnavatele</t>
  </si>
  <si>
    <t>9. Jiné</t>
  </si>
  <si>
    <t>IV. Ostatní fondy ze zisku</t>
  </si>
  <si>
    <t>1. Zdroj podílů v ovládaných osobách</t>
  </si>
  <si>
    <t>2. Jiné ostatní fondy ze zisku</t>
  </si>
  <si>
    <t>V. Fondy veřejného zdravotního pojištění</t>
  </si>
  <si>
    <t>1. Základní fond</t>
  </si>
  <si>
    <t>2. Rezervní fond</t>
  </si>
  <si>
    <t>VI. Výsledek hospodaření minulých let</t>
  </si>
  <si>
    <t>VII. Výsledek hospodaření běžného účetního období</t>
  </si>
  <si>
    <t xml:space="preserve">B. Rezervy </t>
  </si>
  <si>
    <t>C. Věřitelé</t>
  </si>
  <si>
    <t>I. Závazky z veřejného zdravotního pojištění</t>
  </si>
  <si>
    <t>1. Závazky za plátci pojistného</t>
  </si>
  <si>
    <t>2. Závazky k poskytovatelům zdravotních služeb</t>
  </si>
  <si>
    <t>3. Závazky z přerozdělení pojistného</t>
  </si>
  <si>
    <t>4. Závazky k zajišťovacímu fondu</t>
  </si>
  <si>
    <t>5. Závazky z plnění mezinárodních smluv o zdravotní péči</t>
  </si>
  <si>
    <t>6. Dohadné položky pasivní</t>
  </si>
  <si>
    <t>7. Ostatní závazky</t>
  </si>
  <si>
    <t>II. Závazky z dluhových cenných papírů, z toho:</t>
  </si>
  <si>
    <t>1. Směnitelné (konvertibilní) dluhopisy</t>
  </si>
  <si>
    <t>III. Závazky vůči finančním institucím</t>
  </si>
  <si>
    <t>IV. Ostatní závazky</t>
  </si>
  <si>
    <t>1. Dluhy daňové</t>
  </si>
  <si>
    <t>2. Dluhy ze sociálního zabezpečení a veřejného zdravotního pojištění</t>
  </si>
  <si>
    <t>3. Ostatní závazky</t>
  </si>
  <si>
    <t xml:space="preserve">D. Ostatní pasiva </t>
  </si>
  <si>
    <t>E. Časové rozlišení</t>
  </si>
  <si>
    <t xml:space="preserve">I.  Výdaje příštích období </t>
  </si>
  <si>
    <t>II.  Výnosy příštích období</t>
  </si>
  <si>
    <t>PASIVA CELKEM</t>
  </si>
  <si>
    <t>2019 - 2018</t>
  </si>
  <si>
    <t xml:space="preserve">              výnosy z jiné činnosti</t>
  </si>
  <si>
    <t xml:space="preserve">             náklady na jinou činnost </t>
  </si>
  <si>
    <t>RBP, zdravotní pojišťovna</t>
  </si>
  <si>
    <t>2020/2019</t>
  </si>
  <si>
    <t>2020 - 2019</t>
  </si>
  <si>
    <t>2021/2020</t>
  </si>
  <si>
    <t>2021 - 2020</t>
  </si>
  <si>
    <t xml:space="preserve">              z toho:  peněžní prostředky z přerozdělování </t>
  </si>
  <si>
    <t>Skutečnost       VZ</t>
  </si>
  <si>
    <t xml:space="preserve">Saldo příjmů a výdajů bez vlivu jiné činnosti </t>
  </si>
  <si>
    <t>Příjmy z pojistného veř. zdrav. pojištění</t>
  </si>
  <si>
    <t>2022 - 2021</t>
  </si>
  <si>
    <t>2022/2021</t>
  </si>
  <si>
    <t>Rok 2023</t>
  </si>
  <si>
    <t>2023/2022</t>
  </si>
  <si>
    <t>Údaje r. 2022 jsou převzaty z hodnocení výročních zpráv 2022.</t>
  </si>
  <si>
    <t>K 31. 12. 2023</t>
  </si>
  <si>
    <t>KZ  na bankovním účtu ZFZP k 31.12. 2023</t>
  </si>
  <si>
    <t>Stav závazků vůči PZS po lhůtě splatnosti k 31. 12. 2023 v tis. Kč</t>
  </si>
  <si>
    <t>Stav závazků vůči PZS ve lhůtě splatnosti k 31. 12. 2023</t>
  </si>
  <si>
    <t>2023-2022</t>
  </si>
  <si>
    <t>2023 - 2022</t>
  </si>
  <si>
    <t>Rok 2024</t>
  </si>
  <si>
    <t>ZPP 2024</t>
  </si>
  <si>
    <t>2024/2023</t>
  </si>
  <si>
    <t>k 31. 12. 2024</t>
  </si>
  <si>
    <t>Údaje r. 2023 jsou převzaty z hodnocení výročních zpráv 2023.</t>
  </si>
  <si>
    <t>Údaje r. 2024 jsou převzaty z výročních zpráv 2024.</t>
  </si>
  <si>
    <t>K 31. 12. 2024</t>
  </si>
  <si>
    <t>KZ  na bankovním účtu ZFZP k 31.12. 2024</t>
  </si>
  <si>
    <t>Stav závazků vůči PZS po lhůtě splatnosti k 31. 12. 2024 v tis. Kč</t>
  </si>
  <si>
    <t>Stav závazků vůči PZS ve lhůtě splatnosti k 31. 12. 2024</t>
  </si>
  <si>
    <t>2024-2023</t>
  </si>
  <si>
    <t>Rozvaha zdravotních pojišťoven k 31. 12. 2024 - AKTIVA</t>
  </si>
  <si>
    <t>Rozvaha zdravotních pojišťoven k 31. 12. 2024 - PASIVA</t>
  </si>
  <si>
    <t>2024 - 2023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</si>
</sst>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5" formatCode="#,##0\ &quot;Kč&quot;;\-#,##0\ &quot;Kč&quot;"/>
    <numFmt numFmtId="42" formatCode="_-* #,##0\ &quot;Kč&quot;_-;\-* #,##0\ &quot;Kč&quot;_-;_-* &quot;-&quot;\ &quot;Kč&quot;_-;_-@_-"/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_-* #,##0\ _K_č_-;\-* #,##0\ _K_č_-;_-* &quot;-&quot;\ _K_č_-;_-@_-"/>
    <numFmt numFmtId="165" formatCode="_-* #,##0.00\ _K_č_-;\-* #,##0.00\ _K_č_-;_-* &quot;-&quot;??\ _K_č_-;_-@_-"/>
    <numFmt numFmtId="166" formatCode="0.0"/>
    <numFmt numFmtId="167" formatCode="#,##0.0"/>
    <numFmt numFmtId="168" formatCode="@*."/>
    <numFmt numFmtId="169" formatCode="_ @*."/>
    <numFmt numFmtId="170" formatCode="__@*."/>
    <numFmt numFmtId="171" formatCode="_(* #,##0.00_);_(* \(#,##0.00\);_(* &quot;-&quot;??_);_(@_)"/>
    <numFmt numFmtId="172" formatCode="_(* #,##0_);_(* \(#,##0\);_(* &quot;-&quot;_);_(@_)"/>
    <numFmt numFmtId="173" formatCode="_(&quot;$&quot;* #,##0_);_(&quot;$&quot;* \(#,##0\);_(&quot;$&quot;* &quot;-&quot;_);_(@_)"/>
    <numFmt numFmtId="174" formatCode="m\o\n\th\ d\,\ \y\y\y\y"/>
    <numFmt numFmtId="176" formatCode="#,##0.000"/>
    <numFmt numFmtId="177" formatCode="_-* #,##0_-;\-* #,##0_-;_-* &quot;-&quot;??_-;_-@_-"/>
  </numFmts>
  <fonts count="106" x14ac:knownFonts="1">
    <font>
      <sz val="8"/>
      <name val="Times New Roman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name val="Times New Roman CE"/>
      <charset val="238"/>
    </font>
    <font>
      <sz val="8"/>
      <name val="Times New Roman CE"/>
      <charset val="238"/>
    </font>
    <font>
      <sz val="9"/>
      <name val="Arial CE"/>
      <family val="2"/>
      <charset val="238"/>
    </font>
    <font>
      <b/>
      <sz val="9"/>
      <name val="Arial CE"/>
      <family val="2"/>
      <charset val="238"/>
    </font>
    <font>
      <b/>
      <sz val="9"/>
      <name val="Arial CE"/>
      <charset val="238"/>
    </font>
    <font>
      <sz val="9"/>
      <name val="Times New Roman CE"/>
      <charset val="238"/>
    </font>
    <font>
      <sz val="9"/>
      <name val="Arial"/>
      <family val="2"/>
      <charset val="238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sz val="7"/>
      <name val="Times New Roman CE"/>
      <charset val="238"/>
    </font>
    <font>
      <sz val="10"/>
      <name val="Arial CE"/>
      <family val="2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0"/>
      <name val="Arial CE"/>
      <charset val="238"/>
    </font>
    <font>
      <sz val="10"/>
      <name val="MS Sans Serif"/>
      <family val="2"/>
      <charset val="238"/>
    </font>
    <font>
      <b/>
      <sz val="8"/>
      <name val="Arial CE"/>
      <charset val="238"/>
    </font>
    <font>
      <b/>
      <sz val="8"/>
      <name val="Arial"/>
      <family val="2"/>
      <charset val="238"/>
    </font>
    <font>
      <b/>
      <sz val="9"/>
      <name val="Times New Roman CE"/>
      <charset val="238"/>
    </font>
    <font>
      <b/>
      <sz val="11"/>
      <name val="Arial CE"/>
      <family val="2"/>
      <charset val="238"/>
    </font>
    <font>
      <sz val="9"/>
      <color indexed="60"/>
      <name val="Arial CE"/>
      <family val="2"/>
      <charset val="238"/>
    </font>
    <font>
      <sz val="7"/>
      <color indexed="60"/>
      <name val="Times New Roman CE"/>
      <charset val="238"/>
    </font>
    <font>
      <sz val="8"/>
      <name val="Arial CE"/>
      <charset val="238"/>
    </font>
    <font>
      <sz val="10"/>
      <name val="Times New Roman CE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 CE"/>
      <family val="2"/>
      <charset val="238"/>
    </font>
    <font>
      <b/>
      <sz val="7"/>
      <name val="Arial CE"/>
      <family val="2"/>
      <charset val="238"/>
    </font>
    <font>
      <b/>
      <i/>
      <sz val="8"/>
      <name val="Arial CE"/>
      <charset val="238"/>
    </font>
    <font>
      <sz val="9"/>
      <color indexed="10"/>
      <name val="Arial CE"/>
      <charset val="238"/>
    </font>
    <font>
      <sz val="9"/>
      <color rgb="FFFF0000"/>
      <name val="Arial CE"/>
      <family val="2"/>
      <charset val="238"/>
    </font>
    <font>
      <b/>
      <sz val="9"/>
      <color rgb="FFFF0000"/>
      <name val="Arial CE"/>
      <family val="2"/>
      <charset val="238"/>
    </font>
    <font>
      <sz val="9"/>
      <color rgb="FFFF0000"/>
      <name val="Arial CE"/>
      <charset val="238"/>
    </font>
    <font>
      <b/>
      <sz val="9"/>
      <color rgb="FFFF0000"/>
      <name val="Arial CE"/>
      <charset val="238"/>
    </font>
    <font>
      <sz val="8"/>
      <color rgb="FFFF0000"/>
      <name val="Arial CE"/>
      <family val="2"/>
      <charset val="238"/>
    </font>
    <font>
      <sz val="8"/>
      <color rgb="FFFF0000"/>
      <name val="Arial CE"/>
      <charset val="238"/>
    </font>
    <font>
      <b/>
      <sz val="8"/>
      <color rgb="FFFF0000"/>
      <name val="Arial CE"/>
      <charset val="238"/>
    </font>
    <font>
      <sz val="10"/>
      <color rgb="FFFF0000"/>
      <name val="Arial CE"/>
      <charset val="238"/>
    </font>
    <font>
      <sz val="8"/>
      <color rgb="FFFF0000"/>
      <name val="Arial"/>
      <family val="2"/>
      <charset val="238"/>
    </font>
    <font>
      <b/>
      <sz val="8"/>
      <color rgb="FFFF0000"/>
      <name val="Arial CE"/>
      <family val="2"/>
      <charset val="238"/>
    </font>
    <font>
      <sz val="10"/>
      <color rgb="FFFF0000"/>
      <name val="Arial CE"/>
      <family val="2"/>
      <charset val="238"/>
    </font>
    <font>
      <sz val="9"/>
      <color rgb="FFFF0000"/>
      <name val="Times New Roman CE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8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9"/>
      <name val="Arial"/>
      <family val="2"/>
      <charset val="238"/>
    </font>
    <font>
      <sz val="7"/>
      <name val="Arial CE"/>
      <family val="2"/>
      <charset val="238"/>
    </font>
    <font>
      <sz val="7"/>
      <name val="Arial CE"/>
      <charset val="238"/>
    </font>
    <font>
      <b/>
      <sz val="8"/>
      <name val="Arial"/>
      <family val="2"/>
    </font>
    <font>
      <sz val="8"/>
      <name val="Arial"/>
      <family val="2"/>
    </font>
    <font>
      <b/>
      <sz val="9"/>
      <name val="Arial Narrow"/>
      <family val="2"/>
    </font>
    <font>
      <b/>
      <sz val="9"/>
      <name val="Arial Narrow"/>
      <family val="2"/>
      <charset val="238"/>
    </font>
    <font>
      <sz val="9"/>
      <name val="Arial Narrow"/>
      <family val="2"/>
      <charset val="238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u/>
      <sz val="8"/>
      <color rgb="FF417D95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"/>
      <color indexed="8"/>
      <name val="Courier"/>
      <family val="1"/>
      <charset val="238"/>
    </font>
    <font>
      <u/>
      <sz val="10"/>
      <color indexed="12"/>
      <name val="Times New Roman CE"/>
      <family val="2"/>
      <charset val="238"/>
    </font>
    <font>
      <sz val="1"/>
      <color indexed="8"/>
      <name val="Courier"/>
      <family val="1"/>
      <charset val="238"/>
    </font>
    <font>
      <u/>
      <sz val="10"/>
      <color theme="1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sz val="11"/>
      <color indexed="9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20"/>
      <name val="Arial"/>
      <family val="2"/>
      <charset val="238"/>
    </font>
    <font>
      <b/>
      <sz val="11"/>
      <color indexed="9"/>
      <name val="Arial"/>
      <family val="2"/>
      <charset val="238"/>
    </font>
    <font>
      <b/>
      <sz val="15"/>
      <color indexed="56"/>
      <name val="Arial"/>
      <family val="2"/>
      <charset val="238"/>
    </font>
    <font>
      <b/>
      <sz val="13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Arial"/>
      <family val="2"/>
      <charset val="238"/>
    </font>
    <font>
      <sz val="11"/>
      <color indexed="52"/>
      <name val="Arial"/>
      <family val="2"/>
      <charset val="238"/>
    </font>
    <font>
      <sz val="11"/>
      <color indexed="17"/>
      <name val="Arial"/>
      <family val="2"/>
      <charset val="238"/>
    </font>
    <font>
      <sz val="11"/>
      <color indexed="10"/>
      <name val="Arial"/>
      <family val="2"/>
      <charset val="238"/>
    </font>
    <font>
      <sz val="11"/>
      <color indexed="62"/>
      <name val="Arial"/>
      <family val="2"/>
      <charset val="238"/>
    </font>
    <font>
      <b/>
      <sz val="11"/>
      <color indexed="52"/>
      <name val="Arial"/>
      <family val="2"/>
      <charset val="238"/>
    </font>
    <font>
      <b/>
      <sz val="11"/>
      <color indexed="63"/>
      <name val="Arial"/>
      <family val="2"/>
      <charset val="238"/>
    </font>
    <font>
      <i/>
      <sz val="11"/>
      <color indexed="23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name val="Arial CE"/>
      <charset val="238"/>
    </font>
    <font>
      <b/>
      <sz val="7"/>
      <name val="Arial CE"/>
      <charset val="238"/>
    </font>
  </fonts>
  <fills count="6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164">
    <xf numFmtId="0" fontId="0" fillId="0" borderId="0"/>
    <xf numFmtId="0" fontId="18" fillId="0" borderId="0"/>
    <xf numFmtId="0" fontId="19" fillId="0" borderId="0"/>
    <xf numFmtId="0" fontId="6" fillId="0" borderId="0"/>
    <xf numFmtId="0" fontId="18" fillId="0" borderId="0"/>
    <xf numFmtId="0" fontId="54" fillId="5" borderId="133" applyBorder="0"/>
    <xf numFmtId="4" fontId="55" fillId="6" borderId="134" applyNumberFormat="0" applyProtection="0">
      <alignment horizontal="left" vertical="center" indent="1"/>
    </xf>
    <xf numFmtId="4" fontId="55" fillId="6" borderId="134" applyNumberFormat="0" applyProtection="0">
      <alignment horizontal="left" vertical="center" indent="1"/>
    </xf>
    <xf numFmtId="4" fontId="55" fillId="0" borderId="134" applyNumberFormat="0" applyProtection="0">
      <alignment horizontal="right" vertical="center"/>
    </xf>
    <xf numFmtId="0" fontId="18" fillId="0" borderId="0"/>
    <xf numFmtId="168" fontId="56" fillId="0" borderId="0" applyProtection="0">
      <alignment wrapText="1"/>
    </xf>
    <xf numFmtId="169" fontId="57" fillId="0" borderId="0"/>
    <xf numFmtId="170" fontId="58" fillId="0" borderId="0" applyProtection="0"/>
    <xf numFmtId="171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18" fillId="0" borderId="0"/>
    <xf numFmtId="0" fontId="46" fillId="0" borderId="0"/>
    <xf numFmtId="0" fontId="59" fillId="0" borderId="0"/>
    <xf numFmtId="0" fontId="18" fillId="0" borderId="0"/>
    <xf numFmtId="9" fontId="18" fillId="0" borderId="0" applyFont="0" applyFill="0" applyBorder="0" applyAlignment="0" applyProtection="0"/>
    <xf numFmtId="0" fontId="60" fillId="0" borderId="0"/>
    <xf numFmtId="0" fontId="64" fillId="0" borderId="0">
      <protection locked="0"/>
    </xf>
    <xf numFmtId="0" fontId="64" fillId="0" borderId="0">
      <protection locked="0"/>
    </xf>
    <xf numFmtId="173" fontId="61" fillId="0" borderId="0" applyFont="0" applyFill="0" applyBorder="0" applyAlignment="0" applyProtection="0"/>
    <xf numFmtId="0" fontId="64" fillId="0" borderId="0">
      <protection locked="0"/>
    </xf>
    <xf numFmtId="172" fontId="61" fillId="0" borderId="0" applyFont="0" applyFill="0" applyBorder="0" applyAlignment="0" applyProtection="0"/>
    <xf numFmtId="0" fontId="65" fillId="0" borderId="0" applyNumberFormat="0" applyFill="0" applyBorder="0">
      <protection locked="0"/>
    </xf>
    <xf numFmtId="0" fontId="62" fillId="0" borderId="0"/>
    <xf numFmtId="165" fontId="59" fillId="0" borderId="0" applyFont="0" applyFill="0" applyBorder="0" applyAlignment="0" applyProtection="0"/>
    <xf numFmtId="164" fontId="59" fillId="0" borderId="0" applyFont="0" applyFill="0" applyBorder="0" applyAlignment="0" applyProtection="0"/>
    <xf numFmtId="44" fontId="59" fillId="0" borderId="0" applyFont="0" applyFill="0" applyBorder="0" applyAlignment="0" applyProtection="0"/>
    <xf numFmtId="42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0" fontId="15" fillId="0" borderId="0"/>
    <xf numFmtId="0" fontId="66" fillId="0" borderId="0">
      <protection locked="0"/>
    </xf>
    <xf numFmtId="0" fontId="66" fillId="0" borderId="0">
      <protection locked="0"/>
    </xf>
    <xf numFmtId="174" fontId="66" fillId="0" borderId="0">
      <protection locked="0"/>
    </xf>
    <xf numFmtId="0" fontId="66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6" fillId="0" borderId="0">
      <protection locked="0"/>
    </xf>
    <xf numFmtId="0" fontId="66" fillId="0" borderId="146">
      <protection locked="0"/>
    </xf>
    <xf numFmtId="0" fontId="63" fillId="0" borderId="0"/>
    <xf numFmtId="0" fontId="66" fillId="0" borderId="0">
      <protection locked="0"/>
    </xf>
    <xf numFmtId="0" fontId="64" fillId="0" borderId="0">
      <protection locked="0"/>
    </xf>
    <xf numFmtId="0" fontId="66" fillId="0" borderId="0">
      <protection locked="0"/>
    </xf>
    <xf numFmtId="0" fontId="64" fillId="0" borderId="0">
      <protection locked="0"/>
    </xf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5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164" fontId="61" fillId="0" borderId="0" applyFont="0" applyFill="0" applyBorder="0" applyAlignment="0" applyProtection="0"/>
    <xf numFmtId="0" fontId="60" fillId="0" borderId="0">
      <alignment vertical="center"/>
    </xf>
    <xf numFmtId="0" fontId="67" fillId="0" borderId="0" applyNumberFormat="0" applyFill="0" applyBorder="0" applyAlignment="0" applyProtection="0"/>
    <xf numFmtId="0" fontId="60" fillId="0" borderId="0"/>
    <xf numFmtId="0" fontId="4" fillId="0" borderId="0"/>
    <xf numFmtId="0" fontId="60" fillId="0" borderId="0"/>
    <xf numFmtId="0" fontId="70" fillId="9" borderId="0" applyNumberFormat="0" applyBorder="0" applyAlignment="0" applyProtection="0"/>
    <xf numFmtId="0" fontId="70" fillId="10" borderId="0" applyNumberFormat="0" applyBorder="0" applyAlignment="0" applyProtection="0"/>
    <xf numFmtId="0" fontId="70" fillId="11" borderId="0" applyNumberFormat="0" applyBorder="0" applyAlignment="0" applyProtection="0"/>
    <xf numFmtId="0" fontId="70" fillId="12" borderId="0" applyNumberFormat="0" applyBorder="0" applyAlignment="0" applyProtection="0"/>
    <xf numFmtId="0" fontId="70" fillId="13" borderId="0" applyNumberFormat="0" applyBorder="0" applyAlignment="0" applyProtection="0"/>
    <xf numFmtId="0" fontId="70" fillId="14" borderId="0" applyNumberFormat="0" applyBorder="0" applyAlignment="0" applyProtection="0"/>
    <xf numFmtId="0" fontId="70" fillId="15" borderId="0" applyNumberFormat="0" applyBorder="0" applyAlignment="0" applyProtection="0"/>
    <xf numFmtId="0" fontId="70" fillId="16" borderId="0" applyNumberFormat="0" applyBorder="0" applyAlignment="0" applyProtection="0"/>
    <xf numFmtId="0" fontId="70" fillId="17" borderId="0" applyNumberFormat="0" applyBorder="0" applyAlignment="0" applyProtection="0"/>
    <xf numFmtId="0" fontId="70" fillId="12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1" fillId="19" borderId="0" applyNumberFormat="0" applyBorder="0" applyAlignment="0" applyProtection="0"/>
    <xf numFmtId="0" fontId="71" fillId="16" borderId="0" applyNumberFormat="0" applyBorder="0" applyAlignment="0" applyProtection="0"/>
    <xf numFmtId="0" fontId="71" fillId="17" borderId="0" applyNumberFormat="0" applyBorder="0" applyAlignment="0" applyProtection="0"/>
    <xf numFmtId="0" fontId="71" fillId="20" borderId="0" applyNumberFormat="0" applyBorder="0" applyAlignment="0" applyProtection="0"/>
    <xf numFmtId="0" fontId="71" fillId="6" borderId="0" applyNumberFormat="0" applyBorder="0" applyAlignment="0" applyProtection="0"/>
    <xf numFmtId="0" fontId="71" fillId="21" borderId="0" applyNumberFormat="0" applyBorder="0" applyAlignment="0" applyProtection="0"/>
    <xf numFmtId="0" fontId="72" fillId="0" borderId="147" applyNumberFormat="0" applyFill="0" applyAlignment="0" applyProtection="0"/>
    <xf numFmtId="165" fontId="73" fillId="0" borderId="0" applyFont="0" applyFill="0" applyBorder="0" applyAlignment="0" applyProtection="0"/>
    <xf numFmtId="165" fontId="73" fillId="0" borderId="0" applyFont="0" applyFill="0" applyBorder="0" applyAlignment="0" applyProtection="0"/>
    <xf numFmtId="0" fontId="74" fillId="10" borderId="0" applyNumberFormat="0" applyBorder="0" applyAlignment="0" applyProtection="0"/>
    <xf numFmtId="0" fontId="75" fillId="22" borderId="148" applyNumberFormat="0" applyAlignment="0" applyProtection="0"/>
    <xf numFmtId="0" fontId="76" fillId="0" borderId="149" applyNumberFormat="0" applyFill="0" applyAlignment="0" applyProtection="0"/>
    <xf numFmtId="0" fontId="77" fillId="0" borderId="150" applyNumberFormat="0" applyFill="0" applyAlignment="0" applyProtection="0"/>
    <xf numFmtId="0" fontId="78" fillId="0" borderId="151" applyNumberFormat="0" applyFill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23" borderId="0" applyNumberFormat="0" applyBorder="0" applyAlignment="0" applyProtection="0"/>
    <xf numFmtId="0" fontId="18" fillId="0" borderId="0"/>
    <xf numFmtId="0" fontId="63" fillId="0" borderId="0"/>
    <xf numFmtId="0" fontId="18" fillId="0" borderId="0"/>
    <xf numFmtId="0" fontId="18" fillId="0" borderId="0"/>
    <xf numFmtId="0" fontId="70" fillId="24" borderId="152" applyNumberFormat="0" applyFont="0" applyAlignment="0" applyProtection="0"/>
    <xf numFmtId="0" fontId="81" fillId="0" borderId="153" applyNumberFormat="0" applyFill="0" applyAlignment="0" applyProtection="0"/>
    <xf numFmtId="0" fontId="82" fillId="11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14" borderId="154" applyNumberFormat="0" applyAlignment="0" applyProtection="0"/>
    <xf numFmtId="0" fontId="85" fillId="25" borderId="154" applyNumberFormat="0" applyAlignment="0" applyProtection="0"/>
    <xf numFmtId="0" fontId="86" fillId="25" borderId="155" applyNumberFormat="0" applyAlignment="0" applyProtection="0"/>
    <xf numFmtId="0" fontId="87" fillId="0" borderId="0" applyNumberFormat="0" applyFill="0" applyBorder="0" applyAlignment="0" applyProtection="0"/>
    <xf numFmtId="0" fontId="71" fillId="26" borderId="0" applyNumberFormat="0" applyBorder="0" applyAlignment="0" applyProtection="0"/>
    <xf numFmtId="0" fontId="71" fillId="27" borderId="0" applyNumberFormat="0" applyBorder="0" applyAlignment="0" applyProtection="0"/>
    <xf numFmtId="0" fontId="71" fillId="28" borderId="0" applyNumberFormat="0" applyBorder="0" applyAlignment="0" applyProtection="0"/>
    <xf numFmtId="0" fontId="71" fillId="20" borderId="0" applyNumberFormat="0" applyBorder="0" applyAlignment="0" applyProtection="0"/>
    <xf numFmtId="0" fontId="71" fillId="6" borderId="0" applyNumberFormat="0" applyBorder="0" applyAlignment="0" applyProtection="0"/>
    <xf numFmtId="0" fontId="71" fillId="29" borderId="0" applyNumberFormat="0" applyBorder="0" applyAlignment="0" applyProtection="0"/>
    <xf numFmtId="0" fontId="4" fillId="0" borderId="0"/>
    <xf numFmtId="165" fontId="59" fillId="0" borderId="0" applyFont="0" applyFill="0" applyBorder="0" applyAlignment="0" applyProtection="0"/>
    <xf numFmtId="0" fontId="60" fillId="0" borderId="0"/>
    <xf numFmtId="0" fontId="15" fillId="0" borderId="0"/>
    <xf numFmtId="9" fontId="59" fillId="0" borderId="0" applyFont="0" applyFill="0" applyBorder="0" applyAlignment="0" applyProtection="0"/>
    <xf numFmtId="0" fontId="66" fillId="0" borderId="156">
      <protection locked="0"/>
    </xf>
    <xf numFmtId="0" fontId="3" fillId="0" borderId="0"/>
    <xf numFmtId="0" fontId="15" fillId="0" borderId="0"/>
    <xf numFmtId="0" fontId="8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6" fillId="0" borderId="165">
      <protection locked="0"/>
    </xf>
    <xf numFmtId="0" fontId="46" fillId="0" borderId="0"/>
    <xf numFmtId="0" fontId="2" fillId="0" borderId="0"/>
    <xf numFmtId="0" fontId="90" fillId="0" borderId="0" applyNumberFormat="0" applyFill="0" applyBorder="0" applyAlignment="0" applyProtection="0"/>
    <xf numFmtId="0" fontId="91" fillId="0" borderId="219" applyNumberFormat="0" applyFill="0" applyAlignment="0" applyProtection="0"/>
    <xf numFmtId="0" fontId="92" fillId="0" borderId="220" applyNumberFormat="0" applyFill="0" applyAlignment="0" applyProtection="0"/>
    <xf numFmtId="0" fontId="93" fillId="0" borderId="221" applyNumberFormat="0" applyFill="0" applyAlignment="0" applyProtection="0"/>
    <xf numFmtId="0" fontId="93" fillId="0" borderId="0" applyNumberFormat="0" applyFill="0" applyBorder="0" applyAlignment="0" applyProtection="0"/>
    <xf numFmtId="0" fontId="94" fillId="31" borderId="0" applyNumberFormat="0" applyBorder="0" applyAlignment="0" applyProtection="0"/>
    <xf numFmtId="0" fontId="95" fillId="32" borderId="0" applyNumberFormat="0" applyBorder="0" applyAlignment="0" applyProtection="0"/>
    <xf numFmtId="0" fontId="96" fillId="33" borderId="0" applyNumberFormat="0" applyBorder="0" applyAlignment="0" applyProtection="0"/>
    <xf numFmtId="0" fontId="97" fillId="34" borderId="222" applyNumberFormat="0" applyAlignment="0" applyProtection="0"/>
    <xf numFmtId="0" fontId="98" fillId="35" borderId="223" applyNumberFormat="0" applyAlignment="0" applyProtection="0"/>
    <xf numFmtId="0" fontId="99" fillId="35" borderId="222" applyNumberFormat="0" applyAlignment="0" applyProtection="0"/>
    <xf numFmtId="0" fontId="100" fillId="0" borderId="224" applyNumberFormat="0" applyFill="0" applyAlignment="0" applyProtection="0"/>
    <xf numFmtId="0" fontId="101" fillId="36" borderId="225" applyNumberFormat="0" applyAlignment="0" applyProtection="0"/>
    <xf numFmtId="0" fontId="68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69" fillId="0" borderId="227" applyNumberFormat="0" applyFill="0" applyAlignment="0" applyProtection="0"/>
    <xf numFmtId="0" fontId="103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03" fillId="41" borderId="0" applyNumberFormat="0" applyBorder="0" applyAlignment="0" applyProtection="0"/>
    <xf numFmtId="0" fontId="103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03" fillId="45" borderId="0" applyNumberFormat="0" applyBorder="0" applyAlignment="0" applyProtection="0"/>
    <xf numFmtId="0" fontId="103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03" fillId="49" borderId="0" applyNumberFormat="0" applyBorder="0" applyAlignment="0" applyProtection="0"/>
    <xf numFmtId="0" fontId="103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03" fillId="53" borderId="0" applyNumberFormat="0" applyBorder="0" applyAlignment="0" applyProtection="0"/>
    <xf numFmtId="0" fontId="103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03" fillId="57" borderId="0" applyNumberFormat="0" applyBorder="0" applyAlignment="0" applyProtection="0"/>
    <xf numFmtId="0" fontId="103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03" fillId="61" borderId="0" applyNumberFormat="0" applyBorder="0" applyAlignment="0" applyProtection="0"/>
    <xf numFmtId="0" fontId="1" fillId="0" borderId="0"/>
    <xf numFmtId="0" fontId="1" fillId="37" borderId="226" applyNumberFormat="0" applyFont="0" applyAlignment="0" applyProtection="0"/>
    <xf numFmtId="0" fontId="46" fillId="0" borderId="0"/>
    <xf numFmtId="43" fontId="6" fillId="0" borderId="0" applyFont="0" applyFill="0" applyBorder="0" applyAlignment="0" applyProtection="0"/>
  </cellStyleXfs>
  <cellXfs count="1087">
    <xf numFmtId="0" fontId="0" fillId="0" borderId="0" xfId="0"/>
    <xf numFmtId="0" fontId="10" fillId="0" borderId="0" xfId="0" applyFont="1" applyBorder="1"/>
    <xf numFmtId="0" fontId="8" fillId="0" borderId="0" xfId="0" applyFont="1" applyFill="1" applyBorder="1" applyAlignment="1">
      <alignment horizontal="center"/>
    </xf>
    <xf numFmtId="3" fontId="7" fillId="0" borderId="12" xfId="0" applyNumberFormat="1" applyFont="1" applyFill="1" applyBorder="1"/>
    <xf numFmtId="0" fontId="7" fillId="0" borderId="0" xfId="0" applyFont="1"/>
    <xf numFmtId="0" fontId="7" fillId="0" borderId="14" xfId="0" applyFont="1" applyFill="1" applyBorder="1" applyAlignment="1">
      <alignment horizontal="center"/>
    </xf>
    <xf numFmtId="0" fontId="8" fillId="0" borderId="15" xfId="0" applyFont="1" applyFill="1" applyBorder="1"/>
    <xf numFmtId="0" fontId="14" fillId="0" borderId="0" xfId="0" applyFont="1"/>
    <xf numFmtId="0" fontId="14" fillId="0" borderId="19" xfId="0" applyFont="1" applyBorder="1"/>
    <xf numFmtId="0" fontId="15" fillId="0" borderId="0" xfId="0" applyFont="1"/>
    <xf numFmtId="0" fontId="7" fillId="0" borderId="0" xfId="0" applyFont="1" applyFill="1" applyAlignment="1"/>
    <xf numFmtId="0" fontId="7" fillId="0" borderId="0" xfId="0" applyFont="1" applyFill="1"/>
    <xf numFmtId="0" fontId="7" fillId="0" borderId="0" xfId="0" applyFont="1" applyFill="1" applyBorder="1"/>
    <xf numFmtId="3" fontId="7" fillId="0" borderId="0" xfId="0" applyNumberFormat="1" applyFont="1" applyFill="1"/>
    <xf numFmtId="0" fontId="8" fillId="0" borderId="0" xfId="0" applyFont="1" applyFill="1" applyBorder="1"/>
    <xf numFmtId="3" fontId="8" fillId="0" borderId="0" xfId="0" applyNumberFormat="1" applyFont="1" applyFill="1" applyBorder="1"/>
    <xf numFmtId="0" fontId="7" fillId="0" borderId="21" xfId="0" applyFont="1" applyFill="1" applyBorder="1" applyAlignment="1">
      <alignment horizontal="center"/>
    </xf>
    <xf numFmtId="0" fontId="10" fillId="0" borderId="0" xfId="0" applyFont="1" applyFill="1" applyBorder="1"/>
    <xf numFmtId="0" fontId="14" fillId="0" borderId="0" xfId="0" applyFont="1" applyBorder="1"/>
    <xf numFmtId="0" fontId="17" fillId="0" borderId="0" xfId="0" applyFont="1" applyFill="1"/>
    <xf numFmtId="0" fontId="14" fillId="0" borderId="0" xfId="0" applyFont="1" applyFill="1"/>
    <xf numFmtId="0" fontId="7" fillId="0" borderId="39" xfId="0" applyFont="1" applyFill="1" applyBorder="1"/>
    <xf numFmtId="0" fontId="20" fillId="0" borderId="0" xfId="0" applyFont="1" applyFill="1"/>
    <xf numFmtId="0" fontId="21" fillId="0" borderId="0" xfId="0" applyFont="1"/>
    <xf numFmtId="166" fontId="8" fillId="0" borderId="48" xfId="0" applyNumberFormat="1" applyFont="1" applyFill="1" applyBorder="1"/>
    <xf numFmtId="0" fontId="22" fillId="0" borderId="0" xfId="0" applyFont="1" applyBorder="1"/>
    <xf numFmtId="0" fontId="7" fillId="0" borderId="12" xfId="0" applyFont="1" applyFill="1" applyBorder="1"/>
    <xf numFmtId="3" fontId="7" fillId="0" borderId="53" xfId="0" applyNumberFormat="1" applyFont="1" applyFill="1" applyBorder="1"/>
    <xf numFmtId="166" fontId="8" fillId="0" borderId="17" xfId="0" applyNumberFormat="1" applyFont="1" applyFill="1" applyBorder="1"/>
    <xf numFmtId="0" fontId="8" fillId="0" borderId="61" xfId="0" applyFont="1" applyFill="1" applyBorder="1"/>
    <xf numFmtId="166" fontId="7" fillId="2" borderId="8" xfId="0" applyNumberFormat="1" applyFont="1" applyFill="1" applyBorder="1"/>
    <xf numFmtId="0" fontId="7" fillId="0" borderId="72" xfId="0" applyFont="1" applyFill="1" applyBorder="1" applyAlignment="1">
      <alignment horizontal="center"/>
    </xf>
    <xf numFmtId="0" fontId="8" fillId="0" borderId="37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  <xf numFmtId="0" fontId="13" fillId="0" borderId="39" xfId="0" applyFont="1" applyFill="1" applyBorder="1" applyAlignment="1">
      <alignment horizontal="left"/>
    </xf>
    <xf numFmtId="0" fontId="16" fillId="0" borderId="0" xfId="0" applyFont="1" applyFill="1" applyBorder="1"/>
    <xf numFmtId="0" fontId="12" fillId="0" borderId="4" xfId="0" applyFont="1" applyFill="1" applyBorder="1"/>
    <xf numFmtId="0" fontId="12" fillId="0" borderId="47" xfId="0" applyFont="1" applyFill="1" applyBorder="1"/>
    <xf numFmtId="0" fontId="7" fillId="0" borderId="75" xfId="0" applyFont="1" applyFill="1" applyBorder="1"/>
    <xf numFmtId="0" fontId="7" fillId="0" borderId="76" xfId="0" applyFont="1" applyFill="1" applyBorder="1"/>
    <xf numFmtId="0" fontId="7" fillId="0" borderId="87" xfId="0" applyFont="1" applyFill="1" applyBorder="1"/>
    <xf numFmtId="0" fontId="8" fillId="0" borderId="38" xfId="0" applyFont="1" applyFill="1" applyBorder="1"/>
    <xf numFmtId="0" fontId="24" fillId="0" borderId="0" xfId="0" applyFont="1"/>
    <xf numFmtId="0" fontId="25" fillId="0" borderId="0" xfId="0" applyFont="1"/>
    <xf numFmtId="0" fontId="25" fillId="0" borderId="0" xfId="0" applyFont="1" applyBorder="1"/>
    <xf numFmtId="3" fontId="25" fillId="0" borderId="0" xfId="0" applyNumberFormat="1" applyFont="1"/>
    <xf numFmtId="0" fontId="25" fillId="0" borderId="0" xfId="0" applyFont="1" applyFill="1"/>
    <xf numFmtId="0" fontId="20" fillId="0" borderId="0" xfId="0" applyFont="1" applyFill="1" applyBorder="1"/>
    <xf numFmtId="0" fontId="9" fillId="0" borderId="0" xfId="0" applyFont="1" applyFill="1" applyBorder="1"/>
    <xf numFmtId="3" fontId="16" fillId="0" borderId="0" xfId="0" applyNumberFormat="1" applyFont="1" applyFill="1" applyBorder="1"/>
    <xf numFmtId="3" fontId="20" fillId="0" borderId="0" xfId="0" applyNumberFormat="1" applyFont="1" applyFill="1" applyBorder="1"/>
    <xf numFmtId="0" fontId="16" fillId="0" borderId="0" xfId="0" applyFont="1" applyFill="1" applyBorder="1" applyAlignment="1"/>
    <xf numFmtId="3" fontId="9" fillId="0" borderId="0" xfId="0" applyNumberFormat="1" applyFont="1" applyFill="1" applyBorder="1"/>
    <xf numFmtId="0" fontId="5" fillId="0" borderId="0" xfId="0" applyFont="1"/>
    <xf numFmtId="0" fontId="14" fillId="0" borderId="51" xfId="0" applyFont="1" applyBorder="1"/>
    <xf numFmtId="0" fontId="27" fillId="0" borderId="0" xfId="0" applyFont="1"/>
    <xf numFmtId="0" fontId="28" fillId="0" borderId="0" xfId="0" applyFont="1" applyBorder="1"/>
    <xf numFmtId="0" fontId="21" fillId="0" borderId="0" xfId="0" applyFont="1" applyFill="1" applyBorder="1"/>
    <xf numFmtId="0" fontId="21" fillId="0" borderId="0" xfId="0" applyFont="1" applyBorder="1"/>
    <xf numFmtId="0" fontId="7" fillId="0" borderId="74" xfId="0" applyFont="1" applyBorder="1"/>
    <xf numFmtId="3" fontId="16" fillId="0" borderId="92" xfId="2" applyNumberFormat="1" applyFont="1" applyBorder="1" applyAlignment="1">
      <alignment horizontal="right"/>
    </xf>
    <xf numFmtId="0" fontId="7" fillId="0" borderId="75" xfId="0" applyFont="1" applyBorder="1"/>
    <xf numFmtId="0" fontId="16" fillId="0" borderId="76" xfId="0" applyFont="1" applyBorder="1"/>
    <xf numFmtId="0" fontId="7" fillId="0" borderId="76" xfId="0" applyFont="1" applyBorder="1"/>
    <xf numFmtId="3" fontId="7" fillId="0" borderId="76" xfId="0" applyNumberFormat="1" applyFont="1" applyBorder="1"/>
    <xf numFmtId="0" fontId="8" fillId="0" borderId="61" xfId="0" applyFont="1" applyBorder="1"/>
    <xf numFmtId="3" fontId="8" fillId="0" borderId="61" xfId="0" applyNumberFormat="1" applyFont="1" applyFill="1" applyBorder="1"/>
    <xf numFmtId="0" fontId="9" fillId="0" borderId="61" xfId="0" applyFont="1" applyBorder="1"/>
    <xf numFmtId="0" fontId="10" fillId="0" borderId="35" xfId="0" applyFont="1" applyBorder="1"/>
    <xf numFmtId="0" fontId="11" fillId="0" borderId="35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8" fillId="0" borderId="7" xfId="0" applyFont="1" applyFill="1" applyBorder="1" applyAlignment="1">
      <alignment horizontal="center"/>
    </xf>
    <xf numFmtId="0" fontId="29" fillId="0" borderId="0" xfId="0" applyFont="1" applyBorder="1"/>
    <xf numFmtId="0" fontId="11" fillId="0" borderId="0" xfId="0" applyFont="1" applyBorder="1"/>
    <xf numFmtId="0" fontId="21" fillId="3" borderId="0" xfId="0" applyFont="1" applyFill="1" applyBorder="1"/>
    <xf numFmtId="0" fontId="7" fillId="0" borderId="20" xfId="0" applyFont="1" applyFill="1" applyBorder="1"/>
    <xf numFmtId="0" fontId="7" fillId="0" borderId="20" xfId="0" applyFont="1" applyFill="1" applyBorder="1" applyAlignment="1">
      <alignment horizontal="center"/>
    </xf>
    <xf numFmtId="0" fontId="7" fillId="0" borderId="53" xfId="0" applyFont="1" applyFill="1" applyBorder="1"/>
    <xf numFmtId="0" fontId="7" fillId="0" borderId="12" xfId="0" applyFont="1" applyFill="1" applyBorder="1" applyAlignment="1">
      <alignment horizontal="center"/>
    </xf>
    <xf numFmtId="0" fontId="7" fillId="0" borderId="103" xfId="0" applyFont="1" applyFill="1" applyBorder="1"/>
    <xf numFmtId="0" fontId="8" fillId="0" borderId="49" xfId="0" applyFont="1" applyFill="1" applyBorder="1"/>
    <xf numFmtId="0" fontId="8" fillId="0" borderId="39" xfId="0" applyFont="1" applyFill="1" applyBorder="1"/>
    <xf numFmtId="0" fontId="8" fillId="0" borderId="103" xfId="0" applyFont="1" applyFill="1" applyBorder="1"/>
    <xf numFmtId="0" fontId="29" fillId="0" borderId="0" xfId="0" applyFont="1" applyFill="1" applyBorder="1"/>
    <xf numFmtId="0" fontId="11" fillId="0" borderId="0" xfId="0" applyFont="1" applyFill="1" applyBorder="1"/>
    <xf numFmtId="0" fontId="7" fillId="0" borderId="21" xfId="0" applyFont="1" applyBorder="1" applyAlignment="1">
      <alignment horizontal="center"/>
    </xf>
    <xf numFmtId="0" fontId="10" fillId="0" borderId="15" xfId="0" applyFont="1" applyBorder="1"/>
    <xf numFmtId="0" fontId="16" fillId="0" borderId="14" xfId="0" applyFont="1" applyBorder="1" applyAlignment="1">
      <alignment horizontal="center"/>
    </xf>
    <xf numFmtId="16" fontId="21" fillId="3" borderId="0" xfId="0" applyNumberFormat="1" applyFont="1" applyFill="1" applyBorder="1"/>
    <xf numFmtId="0" fontId="7" fillId="0" borderId="53" xfId="0" applyFont="1" applyFill="1" applyBorder="1" applyAlignment="1">
      <alignment horizontal="center"/>
    </xf>
    <xf numFmtId="0" fontId="7" fillId="0" borderId="103" xfId="0" applyFont="1" applyFill="1" applyBorder="1" applyAlignment="1">
      <alignment horizontal="center"/>
    </xf>
    <xf numFmtId="0" fontId="8" fillId="0" borderId="0" xfId="0" applyFont="1"/>
    <xf numFmtId="0" fontId="13" fillId="0" borderId="0" xfId="0" applyFont="1"/>
    <xf numFmtId="0" fontId="30" fillId="0" borderId="0" xfId="0" applyFont="1" applyFill="1"/>
    <xf numFmtId="0" fontId="31" fillId="0" borderId="17" xfId="0" applyFont="1" applyBorder="1" applyAlignment="1">
      <alignment horizontal="center"/>
    </xf>
    <xf numFmtId="3" fontId="31" fillId="0" borderId="63" xfId="0" applyNumberFormat="1" applyFont="1" applyBorder="1" applyAlignment="1">
      <alignment horizontal="center"/>
    </xf>
    <xf numFmtId="3" fontId="31" fillId="0" borderId="17" xfId="0" applyNumberFormat="1" applyFont="1" applyBorder="1" applyAlignment="1">
      <alignment horizontal="center"/>
    </xf>
    <xf numFmtId="0" fontId="31" fillId="0" borderId="5" xfId="0" applyFont="1" applyBorder="1"/>
    <xf numFmtId="0" fontId="31" fillId="0" borderId="58" xfId="0" applyFont="1" applyBorder="1"/>
    <xf numFmtId="0" fontId="31" fillId="0" borderId="60" xfId="0" applyFont="1" applyBorder="1"/>
    <xf numFmtId="0" fontId="31" fillId="0" borderId="77" xfId="0" applyFont="1" applyBorder="1"/>
    <xf numFmtId="0" fontId="8" fillId="0" borderId="59" xfId="0" applyFont="1" applyFill="1" applyBorder="1"/>
    <xf numFmtId="3" fontId="31" fillId="0" borderId="109" xfId="0" applyNumberFormat="1" applyFont="1" applyBorder="1" applyAlignment="1">
      <alignment horizontal="center"/>
    </xf>
    <xf numFmtId="0" fontId="31" fillId="0" borderId="49" xfId="0" applyFont="1" applyBorder="1"/>
    <xf numFmtId="3" fontId="20" fillId="0" borderId="104" xfId="0" applyNumberFormat="1" applyFont="1" applyBorder="1"/>
    <xf numFmtId="3" fontId="20" fillId="0" borderId="50" xfId="0" applyNumberFormat="1" applyFont="1" applyBorder="1"/>
    <xf numFmtId="0" fontId="31" fillId="0" borderId="22" xfId="0" applyFont="1" applyBorder="1"/>
    <xf numFmtId="3" fontId="13" fillId="0" borderId="22" xfId="0" applyNumberFormat="1" applyFont="1" applyBorder="1"/>
    <xf numFmtId="3" fontId="13" fillId="0" borderId="110" xfId="0" applyNumberFormat="1" applyFont="1" applyBorder="1"/>
    <xf numFmtId="3" fontId="13" fillId="0" borderId="29" xfId="0" applyNumberFormat="1" applyFont="1" applyBorder="1"/>
    <xf numFmtId="3" fontId="12" fillId="0" borderId="99" xfId="0" applyNumberFormat="1" applyFont="1" applyBorder="1"/>
    <xf numFmtId="3" fontId="12" fillId="0" borderId="19" xfId="0" applyNumberFormat="1" applyFont="1" applyBorder="1"/>
    <xf numFmtId="3" fontId="12" fillId="0" borderId="64" xfId="0" applyNumberFormat="1" applyFont="1" applyBorder="1"/>
    <xf numFmtId="3" fontId="12" fillId="0" borderId="100" xfId="0" applyNumberFormat="1" applyFont="1" applyBorder="1"/>
    <xf numFmtId="3" fontId="12" fillId="0" borderId="111" xfId="0" applyNumberFormat="1" applyFont="1" applyBorder="1"/>
    <xf numFmtId="3" fontId="12" fillId="0" borderId="66" xfId="0" applyNumberFormat="1" applyFont="1" applyBorder="1"/>
    <xf numFmtId="3" fontId="12" fillId="0" borderId="49" xfId="0" applyNumberFormat="1" applyFont="1" applyFill="1" applyBorder="1"/>
    <xf numFmtId="3" fontId="12" fillId="0" borderId="104" xfId="0" applyNumberFormat="1" applyFont="1" applyBorder="1"/>
    <xf numFmtId="3" fontId="26" fillId="0" borderId="50" xfId="0" applyNumberFormat="1" applyFont="1" applyBorder="1"/>
    <xf numFmtId="0" fontId="31" fillId="0" borderId="59" xfId="0" applyFont="1" applyBorder="1"/>
    <xf numFmtId="3" fontId="20" fillId="0" borderId="49" xfId="0" applyNumberFormat="1" applyFont="1" applyBorder="1"/>
    <xf numFmtId="3" fontId="12" fillId="0" borderId="98" xfId="0" applyNumberFormat="1" applyFont="1" applyBorder="1"/>
    <xf numFmtId="3" fontId="12" fillId="0" borderId="110" xfId="0" applyNumberFormat="1" applyFont="1" applyBorder="1"/>
    <xf numFmtId="3" fontId="12" fillId="0" borderId="99" xfId="0" applyNumberFormat="1" applyFont="1" applyFill="1" applyBorder="1"/>
    <xf numFmtId="3" fontId="13" fillId="0" borderId="100" xfId="0" applyNumberFormat="1" applyFont="1" applyBorder="1"/>
    <xf numFmtId="3" fontId="13" fillId="0" borderId="111" xfId="0" applyNumberFormat="1" applyFont="1" applyBorder="1"/>
    <xf numFmtId="3" fontId="13" fillId="0" borderId="48" xfId="2" applyNumberFormat="1" applyFont="1" applyBorder="1" applyAlignment="1">
      <alignment horizontal="right"/>
    </xf>
    <xf numFmtId="3" fontId="13" fillId="0" borderId="56" xfId="2" applyNumberFormat="1" applyFont="1" applyBorder="1" applyAlignment="1">
      <alignment horizontal="right"/>
    </xf>
    <xf numFmtId="3" fontId="20" fillId="0" borderId="48" xfId="0" applyNumberFormat="1" applyFont="1" applyBorder="1"/>
    <xf numFmtId="3" fontId="13" fillId="0" borderId="48" xfId="0" applyNumberFormat="1" applyFont="1" applyBorder="1"/>
    <xf numFmtId="3" fontId="13" fillId="0" borderId="104" xfId="0" applyNumberFormat="1" applyFont="1" applyBorder="1"/>
    <xf numFmtId="3" fontId="13" fillId="0" borderId="50" xfId="0" applyNumberFormat="1" applyFont="1" applyBorder="1"/>
    <xf numFmtId="3" fontId="12" fillId="0" borderId="22" xfId="0" applyNumberFormat="1" applyFont="1" applyBorder="1"/>
    <xf numFmtId="3" fontId="20" fillId="0" borderId="17" xfId="0" applyNumberFormat="1" applyFont="1" applyBorder="1"/>
    <xf numFmtId="3" fontId="20" fillId="0" borderId="63" xfId="0" applyNumberFormat="1" applyFont="1" applyBorder="1"/>
    <xf numFmtId="0" fontId="23" fillId="0" borderId="112" xfId="0" applyFont="1" applyFill="1" applyBorder="1" applyAlignment="1">
      <alignment horizontal="center"/>
    </xf>
    <xf numFmtId="0" fontId="31" fillId="0" borderId="113" xfId="0" applyFont="1" applyBorder="1" applyAlignment="1">
      <alignment horizontal="center"/>
    </xf>
    <xf numFmtId="0" fontId="31" fillId="0" borderId="109" xfId="0" applyFont="1" applyBorder="1" applyAlignment="1">
      <alignment horizontal="center"/>
    </xf>
    <xf numFmtId="3" fontId="31" fillId="0" borderId="114" xfId="0" applyNumberFormat="1" applyFont="1" applyBorder="1" applyAlignment="1">
      <alignment horizontal="center"/>
    </xf>
    <xf numFmtId="0" fontId="31" fillId="0" borderId="80" xfId="0" applyFont="1" applyBorder="1"/>
    <xf numFmtId="3" fontId="20" fillId="0" borderId="115" xfId="0" applyNumberFormat="1" applyFont="1" applyFill="1" applyBorder="1"/>
    <xf numFmtId="3" fontId="20" fillId="0" borderId="106" xfId="0" applyNumberFormat="1" applyFont="1" applyBorder="1"/>
    <xf numFmtId="3" fontId="20" fillId="0" borderId="106" xfId="0" applyNumberFormat="1" applyFont="1" applyFill="1" applyBorder="1"/>
    <xf numFmtId="3" fontId="20" fillId="0" borderId="107" xfId="0" applyNumberFormat="1" applyFont="1" applyFill="1" applyBorder="1"/>
    <xf numFmtId="3" fontId="13" fillId="0" borderId="98" xfId="0" applyNumberFormat="1" applyFont="1" applyBorder="1"/>
    <xf numFmtId="3" fontId="13" fillId="0" borderId="29" xfId="0" applyNumberFormat="1" applyFont="1" applyFill="1" applyBorder="1"/>
    <xf numFmtId="3" fontId="12" fillId="0" borderId="50" xfId="0" applyNumberFormat="1" applyFont="1" applyFill="1" applyBorder="1"/>
    <xf numFmtId="3" fontId="12" fillId="0" borderId="116" xfId="0" applyNumberFormat="1" applyFont="1" applyBorder="1"/>
    <xf numFmtId="3" fontId="12" fillId="0" borderId="63" xfId="0" applyNumberFormat="1" applyFont="1" applyBorder="1"/>
    <xf numFmtId="3" fontId="12" fillId="0" borderId="104" xfId="0" applyNumberFormat="1" applyFont="1" applyFill="1" applyBorder="1"/>
    <xf numFmtId="3" fontId="13" fillId="0" borderId="105" xfId="0" applyNumberFormat="1" applyFont="1" applyFill="1" applyBorder="1"/>
    <xf numFmtId="3" fontId="20" fillId="0" borderId="117" xfId="0" applyNumberFormat="1" applyFont="1" applyBorder="1"/>
    <xf numFmtId="3" fontId="20" fillId="0" borderId="48" xfId="0" applyNumberFormat="1" applyFont="1" applyFill="1" applyBorder="1"/>
    <xf numFmtId="3" fontId="13" fillId="0" borderId="64" xfId="0" applyNumberFormat="1" applyFont="1" applyFill="1" applyBorder="1"/>
    <xf numFmtId="167" fontId="12" fillId="0" borderId="111" xfId="0" applyNumberFormat="1" applyFont="1" applyBorder="1"/>
    <xf numFmtId="3" fontId="12" fillId="0" borderId="29" xfId="0" applyNumberFormat="1" applyFont="1" applyFill="1" applyBorder="1"/>
    <xf numFmtId="3" fontId="20" fillId="0" borderId="56" xfId="0" applyNumberFormat="1" applyFont="1" applyBorder="1"/>
    <xf numFmtId="3" fontId="20" fillId="0" borderId="50" xfId="0" applyNumberFormat="1" applyFont="1" applyFill="1" applyBorder="1"/>
    <xf numFmtId="3" fontId="32" fillId="0" borderId="49" xfId="0" applyNumberFormat="1" applyFont="1" applyBorder="1"/>
    <xf numFmtId="0" fontId="28" fillId="0" borderId="0" xfId="0" applyFont="1"/>
    <xf numFmtId="0" fontId="34" fillId="0" borderId="0" xfId="0" applyFont="1" applyFill="1"/>
    <xf numFmtId="0" fontId="34" fillId="0" borderId="0" xfId="0" applyFont="1" applyFill="1" applyBorder="1"/>
    <xf numFmtId="166" fontId="34" fillId="2" borderId="31" xfId="0" applyNumberFormat="1" applyFont="1" applyFill="1" applyBorder="1"/>
    <xf numFmtId="166" fontId="34" fillId="2" borderId="12" xfId="0" applyNumberFormat="1" applyFont="1" applyFill="1" applyBorder="1"/>
    <xf numFmtId="166" fontId="34" fillId="2" borderId="11" xfId="0" applyNumberFormat="1" applyFont="1" applyFill="1" applyBorder="1"/>
    <xf numFmtId="3" fontId="34" fillId="2" borderId="12" xfId="0" applyNumberFormat="1" applyFont="1" applyFill="1" applyBorder="1"/>
    <xf numFmtId="3" fontId="34" fillId="2" borderId="11" xfId="0" applyNumberFormat="1" applyFont="1" applyFill="1" applyBorder="1"/>
    <xf numFmtId="3" fontId="34" fillId="2" borderId="9" xfId="0" applyNumberFormat="1" applyFont="1" applyFill="1" applyBorder="1"/>
    <xf numFmtId="3" fontId="34" fillId="2" borderId="10" xfId="0" applyNumberFormat="1" applyFont="1" applyFill="1" applyBorder="1"/>
    <xf numFmtId="166" fontId="34" fillId="2" borderId="33" xfId="0" applyNumberFormat="1" applyFont="1" applyFill="1" applyBorder="1"/>
    <xf numFmtId="166" fontId="34" fillId="2" borderId="93" xfId="0" applyNumberFormat="1" applyFont="1" applyFill="1" applyBorder="1"/>
    <xf numFmtId="3" fontId="34" fillId="2" borderId="96" xfId="0" applyNumberFormat="1" applyFont="1" applyFill="1" applyBorder="1"/>
    <xf numFmtId="3" fontId="34" fillId="2" borderId="93" xfId="0" applyNumberFormat="1" applyFont="1" applyFill="1" applyBorder="1"/>
    <xf numFmtId="166" fontId="34" fillId="2" borderId="96" xfId="0" applyNumberFormat="1" applyFont="1" applyFill="1" applyBorder="1"/>
    <xf numFmtId="166" fontId="34" fillId="2" borderId="101" xfId="0" applyNumberFormat="1" applyFont="1" applyFill="1" applyBorder="1"/>
    <xf numFmtId="3" fontId="34" fillId="0" borderId="0" xfId="0" applyNumberFormat="1" applyFont="1" applyFill="1" applyBorder="1"/>
    <xf numFmtId="0" fontId="34" fillId="0" borderId="0" xfId="0" applyFont="1" applyFill="1" applyBorder="1" applyAlignment="1"/>
    <xf numFmtId="0" fontId="38" fillId="2" borderId="2" xfId="0" applyFont="1" applyFill="1" applyBorder="1"/>
    <xf numFmtId="0" fontId="38" fillId="2" borderId="13" xfId="0" applyFont="1" applyFill="1" applyBorder="1"/>
    <xf numFmtId="0" fontId="38" fillId="2" borderId="3" xfId="0" applyFont="1" applyFill="1" applyBorder="1"/>
    <xf numFmtId="0" fontId="38" fillId="2" borderId="23" xfId="0" applyFont="1" applyFill="1" applyBorder="1"/>
    <xf numFmtId="3" fontId="38" fillId="2" borderId="23" xfId="0" applyNumberFormat="1" applyFont="1" applyFill="1" applyBorder="1"/>
    <xf numFmtId="3" fontId="38" fillId="2" borderId="3" xfId="0" applyNumberFormat="1" applyFont="1" applyFill="1" applyBorder="1"/>
    <xf numFmtId="166" fontId="38" fillId="2" borderId="84" xfId="0" applyNumberFormat="1" applyFont="1" applyFill="1" applyBorder="1"/>
    <xf numFmtId="166" fontId="38" fillId="2" borderId="23" xfId="0" applyNumberFormat="1" applyFont="1" applyFill="1" applyBorder="1"/>
    <xf numFmtId="0" fontId="38" fillId="2" borderId="84" xfId="0" applyFont="1" applyFill="1" applyBorder="1"/>
    <xf numFmtId="0" fontId="38" fillId="2" borderId="108" xfId="0" applyFont="1" applyFill="1" applyBorder="1"/>
    <xf numFmtId="0" fontId="38" fillId="2" borderId="4" xfId="0" applyFont="1" applyFill="1" applyBorder="1"/>
    <xf numFmtId="0" fontId="38" fillId="0" borderId="0" xfId="0" applyFont="1" applyFill="1"/>
    <xf numFmtId="0" fontId="38" fillId="0" borderId="0" xfId="0" applyFont="1" applyFill="1" applyBorder="1"/>
    <xf numFmtId="0" fontId="38" fillId="2" borderId="39" xfId="0" applyFont="1" applyFill="1" applyBorder="1"/>
    <xf numFmtId="0" fontId="38" fillId="2" borderId="26" xfId="0" applyFont="1" applyFill="1" applyBorder="1"/>
    <xf numFmtId="0" fontId="38" fillId="2" borderId="79" xfId="0" applyFont="1" applyFill="1" applyBorder="1"/>
    <xf numFmtId="3" fontId="38" fillId="2" borderId="26" xfId="0" applyNumberFormat="1" applyFont="1" applyFill="1" applyBorder="1"/>
    <xf numFmtId="3" fontId="38" fillId="2" borderId="79" xfId="0" applyNumberFormat="1" applyFont="1" applyFill="1" applyBorder="1"/>
    <xf numFmtId="166" fontId="38" fillId="2" borderId="25" xfId="0" applyNumberFormat="1" applyFont="1" applyFill="1" applyBorder="1"/>
    <xf numFmtId="166" fontId="38" fillId="2" borderId="26" xfId="0" applyNumberFormat="1" applyFont="1" applyFill="1" applyBorder="1"/>
    <xf numFmtId="0" fontId="38" fillId="2" borderId="25" xfId="0" applyFont="1" applyFill="1" applyBorder="1"/>
    <xf numFmtId="0" fontId="38" fillId="2" borderId="119" xfId="0" applyFont="1" applyFill="1" applyBorder="1"/>
    <xf numFmtId="0" fontId="38" fillId="2" borderId="47" xfId="0" applyFont="1" applyFill="1" applyBorder="1"/>
    <xf numFmtId="0" fontId="38" fillId="0" borderId="92" xfId="0" applyFont="1" applyFill="1" applyBorder="1"/>
    <xf numFmtId="0" fontId="38" fillId="0" borderId="110" xfId="0" applyFont="1" applyFill="1" applyBorder="1"/>
    <xf numFmtId="3" fontId="34" fillId="2" borderId="43" xfId="0" applyNumberFormat="1" applyFont="1" applyFill="1" applyBorder="1"/>
    <xf numFmtId="166" fontId="34" fillId="2" borderId="65" xfId="0" applyNumberFormat="1" applyFont="1" applyFill="1" applyBorder="1"/>
    <xf numFmtId="166" fontId="34" fillId="2" borderId="43" xfId="0" applyNumberFormat="1" applyFont="1" applyFill="1" applyBorder="1"/>
    <xf numFmtId="0" fontId="34" fillId="2" borderId="43" xfId="0" applyFont="1" applyFill="1" applyBorder="1"/>
    <xf numFmtId="3" fontId="34" fillId="2" borderId="53" xfId="0" applyNumberFormat="1" applyFont="1" applyFill="1" applyBorder="1"/>
    <xf numFmtId="0" fontId="38" fillId="0" borderId="19" xfId="0" applyFont="1" applyFill="1" applyBorder="1"/>
    <xf numFmtId="0" fontId="34" fillId="2" borderId="11" xfId="0" applyFont="1" applyFill="1" applyBorder="1"/>
    <xf numFmtId="0" fontId="34" fillId="2" borderId="33" xfId="0" applyFont="1" applyFill="1" applyBorder="1"/>
    <xf numFmtId="0" fontId="38" fillId="0" borderId="82" xfId="0" applyFont="1" applyFill="1" applyBorder="1"/>
    <xf numFmtId="0" fontId="38" fillId="0" borderId="120" xfId="0" applyFont="1" applyFill="1" applyBorder="1"/>
    <xf numFmtId="0" fontId="38" fillId="0" borderId="111" xfId="0" applyFont="1" applyFill="1" applyBorder="1"/>
    <xf numFmtId="0" fontId="34" fillId="2" borderId="93" xfId="0" applyFont="1" applyFill="1" applyBorder="1"/>
    <xf numFmtId="0" fontId="34" fillId="2" borderId="101" xfId="0" applyFont="1" applyFill="1" applyBorder="1"/>
    <xf numFmtId="3" fontId="34" fillId="2" borderId="94" xfId="0" applyNumberFormat="1" applyFont="1" applyFill="1" applyBorder="1"/>
    <xf numFmtId="0" fontId="38" fillId="0" borderId="37" xfId="0" applyFont="1" applyFill="1" applyBorder="1"/>
    <xf numFmtId="0" fontId="38" fillId="0" borderId="41" xfId="0" applyFont="1" applyFill="1" applyBorder="1"/>
    <xf numFmtId="0" fontId="34" fillId="0" borderId="35" xfId="0" applyFont="1" applyFill="1" applyBorder="1" applyAlignment="1"/>
    <xf numFmtId="3" fontId="34" fillId="0" borderId="35" xfId="0" applyNumberFormat="1" applyFont="1" applyFill="1" applyBorder="1"/>
    <xf numFmtId="166" fontId="35" fillId="0" borderId="88" xfId="0" applyNumberFormat="1" applyFont="1" applyFill="1" applyBorder="1"/>
    <xf numFmtId="3" fontId="35" fillId="0" borderId="121" xfId="0" applyNumberFormat="1" applyFont="1" applyFill="1" applyBorder="1" applyAlignment="1"/>
    <xf numFmtId="0" fontId="35" fillId="0" borderId="121" xfId="0" applyFont="1" applyFill="1" applyBorder="1" applyAlignment="1"/>
    <xf numFmtId="166" fontId="35" fillId="0" borderId="67" xfId="0" applyNumberFormat="1" applyFont="1" applyFill="1" applyBorder="1"/>
    <xf numFmtId="3" fontId="35" fillId="0" borderId="121" xfId="0" applyNumberFormat="1" applyFont="1" applyFill="1" applyBorder="1"/>
    <xf numFmtId="3" fontId="35" fillId="0" borderId="35" xfId="0" applyNumberFormat="1" applyFont="1" applyFill="1" applyBorder="1" applyAlignment="1"/>
    <xf numFmtId="166" fontId="35" fillId="0" borderId="121" xfId="0" applyNumberFormat="1" applyFont="1" applyFill="1" applyBorder="1"/>
    <xf numFmtId="166" fontId="35" fillId="0" borderId="36" xfId="0" applyNumberFormat="1" applyFont="1" applyFill="1" applyBorder="1"/>
    <xf numFmtId="166" fontId="35" fillId="0" borderId="123" xfId="0" applyNumberFormat="1" applyFont="1" applyFill="1" applyBorder="1"/>
    <xf numFmtId="3" fontId="35" fillId="0" borderId="35" xfId="0" applyNumberFormat="1" applyFont="1" applyFill="1" applyBorder="1"/>
    <xf numFmtId="3" fontId="34" fillId="0" borderId="35" xfId="0" applyNumberFormat="1" applyFont="1" applyFill="1" applyBorder="1" applyAlignment="1"/>
    <xf numFmtId="166" fontId="35" fillId="0" borderId="35" xfId="0" applyNumberFormat="1" applyFont="1" applyFill="1" applyBorder="1"/>
    <xf numFmtId="0" fontId="35" fillId="2" borderId="5" xfId="0" applyFont="1" applyFill="1" applyBorder="1" applyAlignment="1">
      <alignment horizontal="center"/>
    </xf>
    <xf numFmtId="0" fontId="35" fillId="2" borderId="6" xfId="0" applyFont="1" applyFill="1" applyBorder="1" applyAlignment="1">
      <alignment horizontal="center"/>
    </xf>
    <xf numFmtId="3" fontId="34" fillId="2" borderId="83" xfId="0" applyNumberFormat="1" applyFont="1" applyFill="1" applyBorder="1" applyAlignment="1">
      <alignment horizontal="right"/>
    </xf>
    <xf numFmtId="3" fontId="34" fillId="2" borderId="8" xfId="0" applyNumberFormat="1" applyFont="1" applyFill="1" applyBorder="1"/>
    <xf numFmtId="166" fontId="34" fillId="2" borderId="8" xfId="0" applyNumberFormat="1" applyFont="1" applyFill="1" applyBorder="1"/>
    <xf numFmtId="166" fontId="34" fillId="2" borderId="46" xfId="0" applyNumberFormat="1" applyFont="1" applyFill="1" applyBorder="1"/>
    <xf numFmtId="3" fontId="35" fillId="2" borderId="124" xfId="0" applyNumberFormat="1" applyFont="1" applyFill="1" applyBorder="1"/>
    <xf numFmtId="3" fontId="35" fillId="2" borderId="125" xfId="0" applyNumberFormat="1" applyFont="1" applyFill="1" applyBorder="1"/>
    <xf numFmtId="3" fontId="35" fillId="2" borderId="112" xfId="0" applyNumberFormat="1" applyFont="1" applyFill="1" applyBorder="1"/>
    <xf numFmtId="0" fontId="39" fillId="0" borderId="0" xfId="0" applyFont="1" applyFill="1" applyBorder="1"/>
    <xf numFmtId="0" fontId="40" fillId="0" borderId="0" xfId="0" applyFont="1" applyFill="1" applyBorder="1"/>
    <xf numFmtId="0" fontId="37" fillId="0" borderId="0" xfId="0" applyFont="1" applyFill="1" applyBorder="1"/>
    <xf numFmtId="0" fontId="36" fillId="0" borderId="0" xfId="0" applyFont="1" applyFill="1" applyBorder="1" applyAlignment="1"/>
    <xf numFmtId="3" fontId="37" fillId="0" borderId="0" xfId="0" applyNumberFormat="1" applyFont="1" applyFill="1" applyBorder="1"/>
    <xf numFmtId="0" fontId="38" fillId="0" borderId="127" xfId="0" applyFont="1" applyFill="1" applyBorder="1"/>
    <xf numFmtId="0" fontId="38" fillId="0" borderId="128" xfId="0" applyFont="1" applyFill="1" applyBorder="1"/>
    <xf numFmtId="0" fontId="38" fillId="0" borderId="126" xfId="0" applyFont="1" applyFill="1" applyBorder="1"/>
    <xf numFmtId="0" fontId="38" fillId="0" borderId="38" xfId="0" applyFont="1" applyFill="1" applyBorder="1"/>
    <xf numFmtId="166" fontId="35" fillId="2" borderId="129" xfId="0" applyNumberFormat="1" applyFont="1" applyFill="1" applyBorder="1"/>
    <xf numFmtId="0" fontId="16" fillId="0" borderId="0" xfId="0" applyFont="1" applyFill="1"/>
    <xf numFmtId="0" fontId="42" fillId="0" borderId="0" xfId="0" applyFont="1"/>
    <xf numFmtId="0" fontId="28" fillId="0" borderId="0" xfId="0" applyFont="1" applyFill="1"/>
    <xf numFmtId="0" fontId="42" fillId="0" borderId="0" xfId="0" applyFont="1" applyFill="1"/>
    <xf numFmtId="3" fontId="31" fillId="0" borderId="68" xfId="0" applyNumberFormat="1" applyFont="1" applyBorder="1" applyAlignment="1">
      <alignment horizontal="center"/>
    </xf>
    <xf numFmtId="3" fontId="31" fillId="0" borderId="131" xfId="0" applyNumberFormat="1" applyFont="1" applyBorder="1" applyAlignment="1">
      <alignment horizontal="center"/>
    </xf>
    <xf numFmtId="0" fontId="44" fillId="0" borderId="0" xfId="0" applyFont="1"/>
    <xf numFmtId="0" fontId="38" fillId="0" borderId="0" xfId="0" applyFont="1"/>
    <xf numFmtId="0" fontId="16" fillId="0" borderId="0" xfId="0" applyFont="1"/>
    <xf numFmtId="0" fontId="18" fillId="0" borderId="0" xfId="0" applyFont="1"/>
    <xf numFmtId="0" fontId="45" fillId="0" borderId="0" xfId="0" applyFont="1" applyBorder="1"/>
    <xf numFmtId="3" fontId="45" fillId="0" borderId="0" xfId="0" applyNumberFormat="1" applyFont="1" applyBorder="1"/>
    <xf numFmtId="0" fontId="42" fillId="0" borderId="0" xfId="0" applyFont="1" applyBorder="1"/>
    <xf numFmtId="3" fontId="10" fillId="0" borderId="0" xfId="0" applyNumberFormat="1" applyFont="1" applyBorder="1"/>
    <xf numFmtId="166" fontId="34" fillId="2" borderId="9" xfId="0" applyNumberFormat="1" applyFont="1" applyFill="1" applyBorder="1"/>
    <xf numFmtId="166" fontId="34" fillId="2" borderId="10" xfId="0" applyNumberFormat="1" applyFont="1" applyFill="1" applyBorder="1"/>
    <xf numFmtId="166" fontId="34" fillId="2" borderId="53" xfId="0" applyNumberFormat="1" applyFont="1" applyFill="1" applyBorder="1"/>
    <xf numFmtId="3" fontId="35" fillId="0" borderId="23" xfId="0" applyNumberFormat="1" applyFont="1" applyFill="1" applyBorder="1" applyAlignment="1"/>
    <xf numFmtId="0" fontId="34" fillId="2" borderId="12" xfId="0" applyFont="1" applyFill="1" applyBorder="1"/>
    <xf numFmtId="0" fontId="34" fillId="2" borderId="94" xfId="0" applyFont="1" applyFill="1" applyBorder="1"/>
    <xf numFmtId="166" fontId="34" fillId="0" borderId="35" xfId="0" applyNumberFormat="1" applyFont="1" applyFill="1" applyBorder="1"/>
    <xf numFmtId="166" fontId="35" fillId="0" borderId="0" xfId="0" applyNumberFormat="1" applyFont="1" applyFill="1" applyBorder="1"/>
    <xf numFmtId="166" fontId="35" fillId="0" borderId="122" xfId="0" applyNumberFormat="1" applyFont="1" applyFill="1" applyBorder="1"/>
    <xf numFmtId="3" fontId="30" fillId="0" borderId="36" xfId="0" applyNumberFormat="1" applyFont="1" applyBorder="1"/>
    <xf numFmtId="0" fontId="15" fillId="0" borderId="43" xfId="0" applyFont="1" applyBorder="1"/>
    <xf numFmtId="0" fontId="15" fillId="0" borderId="11" xfId="0" applyFont="1" applyBorder="1"/>
    <xf numFmtId="3" fontId="15" fillId="0" borderId="11" xfId="0" applyNumberFormat="1" applyFont="1" applyBorder="1"/>
    <xf numFmtId="0" fontId="30" fillId="0" borderId="121" xfId="0" applyFont="1" applyBorder="1"/>
    <xf numFmtId="0" fontId="30" fillId="0" borderId="102" xfId="0" applyFont="1" applyBorder="1"/>
    <xf numFmtId="0" fontId="21" fillId="0" borderId="0" xfId="3" applyFont="1" applyBorder="1"/>
    <xf numFmtId="0" fontId="16" fillId="0" borderId="0" xfId="9" applyFont="1"/>
    <xf numFmtId="0" fontId="36" fillId="0" borderId="0" xfId="9" applyFont="1"/>
    <xf numFmtId="0" fontId="36" fillId="0" borderId="0" xfId="9" applyFont="1" applyFill="1"/>
    <xf numFmtId="0" fontId="16" fillId="0" borderId="0" xfId="9" applyFont="1" applyBorder="1"/>
    <xf numFmtId="167" fontId="16" fillId="0" borderId="0" xfId="9" applyNumberFormat="1" applyFont="1"/>
    <xf numFmtId="3" fontId="16" fillId="0" borderId="0" xfId="9" applyNumberFormat="1" applyFont="1"/>
    <xf numFmtId="0" fontId="36" fillId="0" borderId="0" xfId="9" applyFont="1" applyBorder="1"/>
    <xf numFmtId="0" fontId="36" fillId="0" borderId="0" xfId="9" applyFont="1" applyFill="1" applyBorder="1"/>
    <xf numFmtId="167" fontId="16" fillId="0" borderId="0" xfId="9" applyNumberFormat="1" applyFont="1" applyBorder="1"/>
    <xf numFmtId="3" fontId="16" fillId="0" borderId="0" xfId="9" applyNumberFormat="1" applyFont="1" applyBorder="1"/>
    <xf numFmtId="0" fontId="39" fillId="0" borderId="0" xfId="9" applyFont="1" applyFill="1" applyBorder="1"/>
    <xf numFmtId="0" fontId="16" fillId="0" borderId="0" xfId="9" applyFont="1" applyFill="1" applyBorder="1"/>
    <xf numFmtId="167" fontId="16" fillId="0" borderId="0" xfId="9" applyNumberFormat="1" applyFont="1" applyFill="1" applyBorder="1"/>
    <xf numFmtId="3" fontId="16" fillId="0" borderId="0" xfId="9" applyNumberFormat="1" applyFont="1" applyFill="1" applyBorder="1"/>
    <xf numFmtId="0" fontId="26" fillId="0" borderId="0" xfId="9" applyFont="1"/>
    <xf numFmtId="0" fontId="26" fillId="0" borderId="0" xfId="9" applyFont="1" applyBorder="1"/>
    <xf numFmtId="0" fontId="26" fillId="0" borderId="0" xfId="9" applyFont="1" applyFill="1" applyBorder="1"/>
    <xf numFmtId="167" fontId="26" fillId="0" borderId="0" xfId="9" applyNumberFormat="1" applyFont="1" applyFill="1" applyBorder="1"/>
    <xf numFmtId="3" fontId="26" fillId="0" borderId="0" xfId="9" applyNumberFormat="1" applyFont="1" applyFill="1" applyBorder="1"/>
    <xf numFmtId="0" fontId="20" fillId="0" borderId="0" xfId="9" applyFont="1" applyFill="1" applyBorder="1"/>
    <xf numFmtId="0" fontId="20" fillId="0" borderId="0" xfId="9" applyFont="1"/>
    <xf numFmtId="0" fontId="20" fillId="0" borderId="0" xfId="9" applyFont="1" applyBorder="1"/>
    <xf numFmtId="0" fontId="40" fillId="0" borderId="0" xfId="9" applyFont="1" applyFill="1" applyBorder="1"/>
    <xf numFmtId="167" fontId="20" fillId="0" borderId="0" xfId="9" applyNumberFormat="1" applyFont="1" applyFill="1" applyBorder="1"/>
    <xf numFmtId="3" fontId="20" fillId="0" borderId="0" xfId="9" applyNumberFormat="1" applyFont="1" applyFill="1" applyBorder="1"/>
    <xf numFmtId="0" fontId="21" fillId="0" borderId="0" xfId="9" applyFont="1" applyFill="1" applyBorder="1"/>
    <xf numFmtId="167" fontId="21" fillId="0" borderId="0" xfId="9" applyNumberFormat="1" applyFont="1" applyFill="1" applyBorder="1"/>
    <xf numFmtId="3" fontId="21" fillId="0" borderId="0" xfId="9" applyNumberFormat="1" applyFont="1" applyFill="1" applyBorder="1"/>
    <xf numFmtId="0" fontId="48" fillId="0" borderId="0" xfId="9" applyFont="1" applyFill="1" applyBorder="1"/>
    <xf numFmtId="0" fontId="11" fillId="0" borderId="0" xfId="9" applyFont="1" applyBorder="1"/>
    <xf numFmtId="167" fontId="11" fillId="0" borderId="0" xfId="9" applyNumberFormat="1" applyFont="1" applyBorder="1"/>
    <xf numFmtId="3" fontId="11" fillId="0" borderId="0" xfId="9" applyNumberFormat="1" applyFont="1" applyBorder="1"/>
    <xf numFmtId="0" fontId="11" fillId="0" borderId="0" xfId="9" applyFont="1"/>
    <xf numFmtId="0" fontId="29" fillId="0" borderId="0" xfId="9" applyFont="1" applyBorder="1"/>
    <xf numFmtId="0" fontId="16" fillId="0" borderId="0" xfId="9" applyFont="1" applyFill="1"/>
    <xf numFmtId="0" fontId="11" fillId="0" borderId="0" xfId="9" applyFont="1" applyFill="1" applyBorder="1"/>
    <xf numFmtId="167" fontId="11" fillId="0" borderId="0" xfId="9" applyNumberFormat="1" applyFont="1" applyFill="1" applyBorder="1"/>
    <xf numFmtId="3" fontId="11" fillId="0" borderId="0" xfId="9" applyNumberFormat="1" applyFont="1" applyFill="1" applyBorder="1"/>
    <xf numFmtId="0" fontId="29" fillId="0" borderId="0" xfId="9" applyFont="1" applyFill="1" applyBorder="1"/>
    <xf numFmtId="167" fontId="29" fillId="4" borderId="0" xfId="9" applyNumberFormat="1" applyFont="1" applyFill="1" applyBorder="1"/>
    <xf numFmtId="3" fontId="29" fillId="4" borderId="0" xfId="9" applyNumberFormat="1" applyFont="1" applyFill="1" applyBorder="1"/>
    <xf numFmtId="167" fontId="11" fillId="4" borderId="0" xfId="9" applyNumberFormat="1" applyFont="1" applyFill="1" applyBorder="1"/>
    <xf numFmtId="3" fontId="11" fillId="4" borderId="0" xfId="9" applyNumberFormat="1" applyFont="1" applyFill="1" applyBorder="1"/>
    <xf numFmtId="167" fontId="11" fillId="4" borderId="0" xfId="9" applyNumberFormat="1" applyFont="1" applyFill="1" applyBorder="1" applyAlignment="1">
      <alignment horizontal="center"/>
    </xf>
    <xf numFmtId="0" fontId="11" fillId="4" borderId="0" xfId="9" applyFont="1" applyFill="1" applyBorder="1"/>
    <xf numFmtId="3" fontId="49" fillId="0" borderId="0" xfId="9" applyNumberFormat="1" applyFont="1" applyFill="1" applyBorder="1"/>
    <xf numFmtId="3" fontId="50" fillId="0" borderId="110" xfId="9" applyNumberFormat="1" applyFont="1" applyFill="1" applyBorder="1"/>
    <xf numFmtId="167" fontId="50" fillId="0" borderId="49" xfId="9" applyNumberFormat="1" applyFont="1" applyFill="1" applyBorder="1"/>
    <xf numFmtId="3" fontId="50" fillId="0" borderId="48" xfId="9" applyNumberFormat="1" applyFont="1" applyFill="1" applyBorder="1"/>
    <xf numFmtId="3" fontId="50" fillId="4" borderId="48" xfId="9" applyNumberFormat="1" applyFont="1" applyFill="1" applyBorder="1"/>
    <xf numFmtId="167" fontId="50" fillId="0" borderId="55" xfId="9" applyNumberFormat="1" applyFont="1" applyFill="1" applyBorder="1"/>
    <xf numFmtId="3" fontId="50" fillId="4" borderId="50" xfId="9" applyNumberFormat="1" applyFont="1" applyFill="1" applyBorder="1"/>
    <xf numFmtId="3" fontId="50" fillId="0" borderId="58" xfId="9" applyNumberFormat="1" applyFont="1" applyFill="1" applyBorder="1"/>
    <xf numFmtId="3" fontId="50" fillId="4" borderId="49" xfId="9" applyNumberFormat="1" applyFont="1" applyFill="1" applyBorder="1"/>
    <xf numFmtId="167" fontId="29" fillId="4" borderId="58" xfId="9" applyNumberFormat="1" applyFont="1" applyFill="1" applyBorder="1"/>
    <xf numFmtId="3" fontId="29" fillId="4" borderId="56" xfId="9" applyNumberFormat="1" applyFont="1" applyFill="1" applyBorder="1"/>
    <xf numFmtId="3" fontId="29" fillId="4" borderId="91" xfId="9" applyNumberFormat="1" applyFont="1" applyFill="1" applyBorder="1"/>
    <xf numFmtId="167" fontId="11" fillId="4" borderId="49" xfId="9" applyNumberFormat="1" applyFont="1" applyFill="1" applyBorder="1"/>
    <xf numFmtId="3" fontId="11" fillId="4" borderId="58" xfId="9" applyNumberFormat="1" applyFont="1" applyFill="1" applyBorder="1"/>
    <xf numFmtId="3" fontId="11" fillId="4" borderId="91" xfId="9" applyNumberFormat="1" applyFont="1" applyFill="1" applyBorder="1"/>
    <xf numFmtId="167" fontId="11" fillId="4" borderId="57" xfId="9" applyNumberFormat="1" applyFont="1" applyFill="1" applyBorder="1"/>
    <xf numFmtId="3" fontId="11" fillId="4" borderId="48" xfId="9" applyNumberFormat="1" applyFont="1" applyFill="1" applyBorder="1"/>
    <xf numFmtId="3" fontId="11" fillId="4" borderId="49" xfId="9" applyNumberFormat="1" applyFont="1" applyFill="1" applyBorder="1"/>
    <xf numFmtId="3" fontId="11" fillId="4" borderId="50" xfId="9" applyNumberFormat="1" applyFont="1" applyFill="1" applyBorder="1"/>
    <xf numFmtId="167" fontId="50" fillId="0" borderId="48" xfId="9" applyNumberFormat="1" applyFont="1" applyFill="1" applyBorder="1"/>
    <xf numFmtId="3" fontId="50" fillId="0" borderId="50" xfId="9" applyNumberFormat="1" applyFont="1" applyFill="1" applyBorder="1"/>
    <xf numFmtId="167" fontId="11" fillId="4" borderId="56" xfId="9" applyNumberFormat="1" applyFont="1" applyFill="1" applyBorder="1" applyAlignment="1">
      <alignment horizontal="center"/>
    </xf>
    <xf numFmtId="0" fontId="29" fillId="4" borderId="16" xfId="9" applyFont="1" applyFill="1" applyBorder="1"/>
    <xf numFmtId="0" fontId="16" fillId="0" borderId="118" xfId="9" applyFont="1" applyBorder="1"/>
    <xf numFmtId="3" fontId="47" fillId="0" borderId="20" xfId="9" applyNumberFormat="1" applyFont="1" applyFill="1" applyBorder="1"/>
    <xf numFmtId="3" fontId="47" fillId="0" borderId="43" xfId="9" applyNumberFormat="1" applyFont="1" applyFill="1" applyBorder="1"/>
    <xf numFmtId="167" fontId="47" fillId="0" borderId="53" xfId="9" applyNumberFormat="1" applyFont="1" applyFill="1" applyBorder="1"/>
    <xf numFmtId="3" fontId="47" fillId="0" borderId="53" xfId="9" applyNumberFormat="1" applyFont="1" applyFill="1" applyBorder="1"/>
    <xf numFmtId="167" fontId="47" fillId="0" borderId="65" xfId="9" applyNumberFormat="1" applyFont="1" applyFill="1" applyBorder="1"/>
    <xf numFmtId="3" fontId="47" fillId="0" borderId="45" xfId="9" applyNumberFormat="1" applyFont="1" applyFill="1" applyBorder="1"/>
    <xf numFmtId="167" fontId="50" fillId="0" borderId="65" xfId="9" applyNumberFormat="1" applyFont="1" applyFill="1" applyBorder="1"/>
    <xf numFmtId="3" fontId="50" fillId="0" borderId="43" xfId="9" applyNumberFormat="1" applyFont="1" applyFill="1" applyBorder="1"/>
    <xf numFmtId="3" fontId="50" fillId="0" borderId="44" xfId="9" applyNumberFormat="1" applyFont="1" applyFill="1" applyBorder="1"/>
    <xf numFmtId="3" fontId="50" fillId="4" borderId="53" xfId="9" applyNumberFormat="1" applyFont="1" applyFill="1" applyBorder="1"/>
    <xf numFmtId="167" fontId="29" fillId="4" borderId="21" xfId="9" applyNumberFormat="1" applyFont="1" applyFill="1" applyBorder="1"/>
    <xf numFmtId="3" fontId="29" fillId="4" borderId="9" xfId="9" applyNumberFormat="1" applyFont="1" applyFill="1" applyBorder="1"/>
    <xf numFmtId="3" fontId="29" fillId="4" borderId="75" xfId="9" applyNumberFormat="1" applyFont="1" applyFill="1" applyBorder="1"/>
    <xf numFmtId="167" fontId="11" fillId="4" borderId="53" xfId="9" applyNumberFormat="1" applyFont="1" applyFill="1" applyBorder="1"/>
    <xf numFmtId="3" fontId="11" fillId="4" borderId="21" xfId="9" applyNumberFormat="1" applyFont="1" applyFill="1" applyBorder="1"/>
    <xf numFmtId="3" fontId="11" fillId="4" borderId="75" xfId="9" applyNumberFormat="1" applyFont="1" applyFill="1" applyBorder="1"/>
    <xf numFmtId="167" fontId="11" fillId="4" borderId="86" xfId="9" applyNumberFormat="1" applyFont="1" applyFill="1" applyBorder="1"/>
    <xf numFmtId="3" fontId="11" fillId="4" borderId="53" xfId="9" applyNumberFormat="1" applyFont="1" applyFill="1" applyBorder="1"/>
    <xf numFmtId="3" fontId="11" fillId="4" borderId="43" xfId="9" applyNumberFormat="1" applyFont="1" applyFill="1" applyBorder="1"/>
    <xf numFmtId="167" fontId="11" fillId="4" borderId="9" xfId="9" applyNumberFormat="1" applyFont="1" applyFill="1" applyBorder="1"/>
    <xf numFmtId="3" fontId="11" fillId="4" borderId="90" xfId="9" applyNumberFormat="1" applyFont="1" applyFill="1" applyBorder="1"/>
    <xf numFmtId="0" fontId="29" fillId="4" borderId="75" xfId="9" applyFont="1" applyFill="1" applyBorder="1"/>
    <xf numFmtId="167" fontId="50" fillId="0" borderId="0" xfId="9" applyNumberFormat="1" applyFont="1" applyFill="1" applyBorder="1"/>
    <xf numFmtId="3" fontId="50" fillId="0" borderId="0" xfId="9" applyNumberFormat="1" applyFont="1" applyFill="1" applyBorder="1"/>
    <xf numFmtId="3" fontId="47" fillId="0" borderId="9" xfId="9" applyNumberFormat="1" applyFont="1" applyFill="1" applyBorder="1"/>
    <xf numFmtId="3" fontId="50" fillId="0" borderId="53" xfId="9" applyNumberFormat="1" applyFont="1" applyFill="1" applyBorder="1"/>
    <xf numFmtId="3" fontId="50" fillId="4" borderId="20" xfId="9" applyNumberFormat="1" applyFont="1" applyFill="1" applyBorder="1"/>
    <xf numFmtId="167" fontId="29" fillId="4" borderId="44" xfId="9" applyNumberFormat="1" applyFont="1" applyFill="1" applyBorder="1"/>
    <xf numFmtId="3" fontId="29" fillId="4" borderId="45" xfId="9" applyNumberFormat="1" applyFont="1" applyFill="1" applyBorder="1"/>
    <xf numFmtId="3" fontId="29" fillId="4" borderId="97" xfId="9" applyNumberFormat="1" applyFont="1" applyFill="1" applyBorder="1"/>
    <xf numFmtId="167" fontId="11" fillId="4" borderId="20" xfId="9" applyNumberFormat="1" applyFont="1" applyFill="1" applyBorder="1"/>
    <xf numFmtId="3" fontId="11" fillId="4" borderId="44" xfId="9" applyNumberFormat="1" applyFont="1" applyFill="1" applyBorder="1"/>
    <xf numFmtId="3" fontId="11" fillId="4" borderId="97" xfId="9" applyNumberFormat="1" applyFont="1" applyFill="1" applyBorder="1"/>
    <xf numFmtId="167" fontId="11" fillId="4" borderId="46" xfId="9" applyNumberFormat="1" applyFont="1" applyFill="1" applyBorder="1"/>
    <xf numFmtId="3" fontId="11" fillId="4" borderId="20" xfId="9" applyNumberFormat="1" applyFont="1" applyFill="1" applyBorder="1"/>
    <xf numFmtId="3" fontId="11" fillId="4" borderId="8" xfId="9" applyNumberFormat="1" applyFont="1" applyFill="1" applyBorder="1"/>
    <xf numFmtId="3" fontId="11" fillId="4" borderId="52" xfId="9" applyNumberFormat="1" applyFont="1" applyFill="1" applyBorder="1"/>
    <xf numFmtId="0" fontId="29" fillId="4" borderId="97" xfId="9" applyFont="1" applyFill="1" applyBorder="1"/>
    <xf numFmtId="167" fontId="29" fillId="4" borderId="2" xfId="9" applyNumberFormat="1" applyFont="1" applyFill="1" applyBorder="1"/>
    <xf numFmtId="3" fontId="29" fillId="4" borderId="3" xfId="9" applyNumberFormat="1" applyFont="1" applyFill="1" applyBorder="1"/>
    <xf numFmtId="3" fontId="29" fillId="4" borderId="1" xfId="9" applyNumberFormat="1" applyFont="1" applyFill="1" applyBorder="1"/>
    <xf numFmtId="167" fontId="11" fillId="4" borderId="108" xfId="9" applyNumberFormat="1" applyFont="1" applyFill="1" applyBorder="1"/>
    <xf numFmtId="3" fontId="11" fillId="4" borderId="2" xfId="9" applyNumberFormat="1" applyFont="1" applyFill="1" applyBorder="1"/>
    <xf numFmtId="3" fontId="11" fillId="4" borderId="1" xfId="9" applyNumberFormat="1" applyFont="1" applyFill="1" applyBorder="1"/>
    <xf numFmtId="167" fontId="11" fillId="4" borderId="4" xfId="9" applyNumberFormat="1" applyFont="1" applyFill="1" applyBorder="1"/>
    <xf numFmtId="3" fontId="11" fillId="4" borderId="108" xfId="9" applyNumberFormat="1" applyFont="1" applyFill="1" applyBorder="1"/>
    <xf numFmtId="3" fontId="11" fillId="4" borderId="23" xfId="9" applyNumberFormat="1" applyFont="1" applyFill="1" applyBorder="1"/>
    <xf numFmtId="3" fontId="11" fillId="4" borderId="34" xfId="9" applyNumberFormat="1" applyFont="1" applyFill="1" applyBorder="1"/>
    <xf numFmtId="0" fontId="29" fillId="4" borderId="1" xfId="9" applyFont="1" applyFill="1" applyBorder="1"/>
    <xf numFmtId="167" fontId="29" fillId="0" borderId="17" xfId="9" applyNumberFormat="1" applyFont="1" applyFill="1" applyBorder="1" applyAlignment="1">
      <alignment horizontal="center"/>
    </xf>
    <xf numFmtId="0" fontId="29" fillId="0" borderId="48" xfId="9" applyFont="1" applyFill="1" applyBorder="1" applyAlignment="1">
      <alignment horizontal="center"/>
    </xf>
    <xf numFmtId="167" fontId="29" fillId="0" borderId="30" xfId="9" applyNumberFormat="1" applyFont="1" applyFill="1" applyBorder="1" applyAlignment="1">
      <alignment horizontal="center"/>
    </xf>
    <xf numFmtId="167" fontId="29" fillId="0" borderId="59" xfId="9" applyNumberFormat="1" applyFont="1" applyFill="1" applyBorder="1" applyAlignment="1">
      <alignment horizontal="center"/>
    </xf>
    <xf numFmtId="0" fontId="29" fillId="0" borderId="58" xfId="9" applyFont="1" applyFill="1" applyBorder="1" applyAlignment="1">
      <alignment horizontal="center"/>
    </xf>
    <xf numFmtId="167" fontId="29" fillId="0" borderId="63" xfId="9" applyNumberFormat="1" applyFont="1" applyFill="1" applyBorder="1" applyAlignment="1">
      <alignment horizontal="center"/>
    </xf>
    <xf numFmtId="167" fontId="29" fillId="0" borderId="55" xfId="9" applyNumberFormat="1" applyFont="1" applyFill="1" applyBorder="1" applyAlignment="1">
      <alignment horizontal="center"/>
    </xf>
    <xf numFmtId="0" fontId="29" fillId="0" borderId="56" xfId="9" applyFont="1" applyFill="1" applyBorder="1" applyAlignment="1">
      <alignment horizontal="center"/>
    </xf>
    <xf numFmtId="167" fontId="29" fillId="0" borderId="54" xfId="9" applyNumberFormat="1" applyFont="1" applyFill="1" applyBorder="1" applyAlignment="1">
      <alignment horizontal="center"/>
    </xf>
    <xf numFmtId="3" fontId="29" fillId="0" borderId="49" xfId="9" applyNumberFormat="1" applyFont="1" applyBorder="1" applyAlignment="1">
      <alignment horizontal="center"/>
    </xf>
    <xf numFmtId="167" fontId="29" fillId="0" borderId="58" xfId="9" applyNumberFormat="1" applyFont="1" applyBorder="1" applyAlignment="1">
      <alignment horizontal="centerContinuous"/>
    </xf>
    <xf numFmtId="0" fontId="29" fillId="0" borderId="56" xfId="9" applyFont="1" applyBorder="1" applyAlignment="1">
      <alignment horizontal="center"/>
    </xf>
    <xf numFmtId="3" fontId="29" fillId="0" borderId="91" xfId="9" applyNumberFormat="1" applyFont="1" applyBorder="1" applyAlignment="1">
      <alignment horizontal="center"/>
    </xf>
    <xf numFmtId="167" fontId="11" fillId="0" borderId="49" xfId="9" applyNumberFormat="1" applyFont="1" applyBorder="1" applyAlignment="1">
      <alignment horizontal="centerContinuous"/>
    </xf>
    <xf numFmtId="0" fontId="11" fillId="0" borderId="58" xfId="9" applyFont="1" applyBorder="1" applyAlignment="1">
      <alignment horizontal="center"/>
    </xf>
    <xf numFmtId="3" fontId="11" fillId="0" borderId="91" xfId="9" applyNumberFormat="1" applyFont="1" applyBorder="1" applyAlignment="1">
      <alignment horizontal="center"/>
    </xf>
    <xf numFmtId="167" fontId="11" fillId="0" borderId="57" xfId="9" applyNumberFormat="1" applyFont="1" applyBorder="1" applyAlignment="1">
      <alignment horizontal="centerContinuous"/>
    </xf>
    <xf numFmtId="0" fontId="11" fillId="0" borderId="91" xfId="9" applyFont="1" applyBorder="1" applyAlignment="1">
      <alignment horizontal="center"/>
    </xf>
    <xf numFmtId="0" fontId="11" fillId="0" borderId="49" xfId="9" applyFont="1" applyBorder="1" applyAlignment="1">
      <alignment horizontal="center"/>
    </xf>
    <xf numFmtId="3" fontId="11" fillId="0" borderId="49" xfId="9" applyNumberFormat="1" applyFont="1" applyBorder="1" applyAlignment="1">
      <alignment horizontal="center"/>
    </xf>
    <xf numFmtId="167" fontId="29" fillId="0" borderId="49" xfId="9" applyNumberFormat="1" applyFont="1" applyBorder="1" applyAlignment="1">
      <alignment horizontal="centerContinuous"/>
    </xf>
    <xf numFmtId="0" fontId="29" fillId="0" borderId="48" xfId="9" applyFont="1" applyBorder="1" applyAlignment="1">
      <alignment horizontal="center"/>
    </xf>
    <xf numFmtId="3" fontId="29" fillId="0" borderId="50" xfId="9" applyNumberFormat="1" applyFont="1" applyBorder="1" applyAlignment="1">
      <alignment horizontal="center"/>
    </xf>
    <xf numFmtId="167" fontId="29" fillId="0" borderId="48" xfId="9" applyNumberFormat="1" applyFont="1" applyFill="1" applyBorder="1" applyAlignment="1">
      <alignment horizontal="center"/>
    </xf>
    <xf numFmtId="167" fontId="29" fillId="0" borderId="68" xfId="9" applyNumberFormat="1" applyFont="1" applyFill="1" applyBorder="1" applyAlignment="1">
      <alignment horizontal="center" wrapText="1"/>
    </xf>
    <xf numFmtId="166" fontId="29" fillId="0" borderId="68" xfId="9" applyNumberFormat="1" applyFont="1" applyFill="1" applyBorder="1" applyAlignment="1">
      <alignment horizontal="center"/>
    </xf>
    <xf numFmtId="167" fontId="29" fillId="0" borderId="129" xfId="9" applyNumberFormat="1" applyFont="1" applyFill="1" applyBorder="1" applyAlignment="1">
      <alignment horizontal="center"/>
    </xf>
    <xf numFmtId="167" fontId="29" fillId="0" borderId="125" xfId="9" applyNumberFormat="1" applyFont="1" applyFill="1" applyBorder="1" applyAlignment="1">
      <alignment horizontal="center" wrapText="1"/>
    </xf>
    <xf numFmtId="167" fontId="29" fillId="0" borderId="69" xfId="9" applyNumberFormat="1" applyFont="1" applyFill="1" applyBorder="1" applyAlignment="1">
      <alignment horizontal="center" wrapText="1"/>
    </xf>
    <xf numFmtId="0" fontId="29" fillId="4" borderId="68" xfId="9" applyFont="1" applyFill="1" applyBorder="1" applyAlignment="1">
      <alignment horizontal="center" wrapText="1"/>
    </xf>
    <xf numFmtId="167" fontId="29" fillId="4" borderId="69" xfId="9" applyNumberFormat="1" applyFont="1" applyFill="1" applyBorder="1" applyAlignment="1">
      <alignment horizontal="center"/>
    </xf>
    <xf numFmtId="166" fontId="29" fillId="4" borderId="125" xfId="9" applyNumberFormat="1" applyFont="1" applyFill="1" applyBorder="1" applyAlignment="1">
      <alignment horizontal="center"/>
    </xf>
    <xf numFmtId="0" fontId="29" fillId="4" borderId="89" xfId="9" applyFont="1" applyFill="1" applyBorder="1" applyAlignment="1">
      <alignment horizontal="center" wrapText="1"/>
    </xf>
    <xf numFmtId="167" fontId="11" fillId="4" borderId="68" xfId="9" applyNumberFormat="1" applyFont="1" applyFill="1" applyBorder="1" applyAlignment="1">
      <alignment horizontal="center"/>
    </xf>
    <xf numFmtId="166" fontId="11" fillId="4" borderId="69" xfId="9" applyNumberFormat="1" applyFont="1" applyFill="1" applyBorder="1" applyAlignment="1">
      <alignment horizontal="center"/>
    </xf>
    <xf numFmtId="0" fontId="11" fillId="4" borderId="89" xfId="9" applyFont="1" applyFill="1" applyBorder="1" applyAlignment="1">
      <alignment horizontal="center" wrapText="1"/>
    </xf>
    <xf numFmtId="167" fontId="11" fillId="4" borderId="85" xfId="9" applyNumberFormat="1" applyFont="1" applyFill="1" applyBorder="1" applyAlignment="1">
      <alignment horizontal="center"/>
    </xf>
    <xf numFmtId="166" fontId="11" fillId="4" borderId="89" xfId="9" applyNumberFormat="1" applyFont="1" applyFill="1" applyBorder="1" applyAlignment="1">
      <alignment horizontal="center"/>
    </xf>
    <xf numFmtId="0" fontId="11" fillId="4" borderId="89" xfId="9" applyFont="1" applyFill="1" applyBorder="1" applyAlignment="1">
      <alignment horizontal="center"/>
    </xf>
    <xf numFmtId="166" fontId="11" fillId="4" borderId="68" xfId="9" applyNumberFormat="1" applyFont="1" applyFill="1" applyBorder="1" applyAlignment="1">
      <alignment horizontal="center"/>
    </xf>
    <xf numFmtId="0" fontId="11" fillId="4" borderId="68" xfId="9" applyFont="1" applyFill="1" applyBorder="1" applyAlignment="1">
      <alignment horizontal="center"/>
    </xf>
    <xf numFmtId="167" fontId="29" fillId="4" borderId="68" xfId="9" applyNumberFormat="1" applyFont="1" applyFill="1" applyBorder="1" applyAlignment="1">
      <alignment horizontal="center"/>
    </xf>
    <xf numFmtId="166" fontId="29" fillId="4" borderId="112" xfId="9" applyNumberFormat="1" applyFont="1" applyFill="1" applyBorder="1" applyAlignment="1">
      <alignment horizontal="center"/>
    </xf>
    <xf numFmtId="0" fontId="29" fillId="4" borderId="68" xfId="9" applyFont="1" applyFill="1" applyBorder="1" applyAlignment="1">
      <alignment horizontal="center"/>
    </xf>
    <xf numFmtId="0" fontId="29" fillId="4" borderId="131" xfId="9" applyFont="1" applyFill="1" applyBorder="1" applyAlignment="1">
      <alignment horizontal="center"/>
    </xf>
    <xf numFmtId="0" fontId="33" fillId="0" borderId="0" xfId="9" applyFont="1" applyBorder="1" applyAlignment="1">
      <alignment horizontal="center"/>
    </xf>
    <xf numFmtId="0" fontId="16" fillId="0" borderId="0" xfId="9" applyFont="1" applyBorder="1" applyAlignment="1">
      <alignment horizontal="center"/>
    </xf>
    <xf numFmtId="0" fontId="16" fillId="0" borderId="0" xfId="9" applyFont="1" applyFill="1" applyBorder="1" applyAlignment="1">
      <alignment horizontal="center"/>
    </xf>
    <xf numFmtId="0" fontId="9" fillId="0" borderId="0" xfId="9" applyFont="1" applyFill="1" applyBorder="1" applyAlignment="1">
      <alignment horizontal="center"/>
    </xf>
    <xf numFmtId="0" fontId="7" fillId="0" borderId="0" xfId="9" applyFont="1" applyBorder="1" applyAlignment="1">
      <alignment horizontal="center"/>
    </xf>
    <xf numFmtId="0" fontId="31" fillId="0" borderId="0" xfId="9" applyFont="1" applyBorder="1"/>
    <xf numFmtId="0" fontId="52" fillId="0" borderId="0" xfId="9" applyFont="1" applyBorder="1" applyAlignment="1">
      <alignment horizontal="center"/>
    </xf>
    <xf numFmtId="0" fontId="52" fillId="0" borderId="18" xfId="9" applyFont="1" applyBorder="1" applyAlignment="1">
      <alignment horizontal="left"/>
    </xf>
    <xf numFmtId="0" fontId="52" fillId="0" borderId="60" xfId="9" applyFont="1" applyBorder="1" applyAlignment="1">
      <alignment horizontal="center"/>
    </xf>
    <xf numFmtId="0" fontId="52" fillId="0" borderId="130" xfId="9" applyFont="1" applyBorder="1"/>
    <xf numFmtId="0" fontId="52" fillId="0" borderId="111" xfId="9" applyFont="1" applyBorder="1"/>
    <xf numFmtId="167" fontId="31" fillId="0" borderId="0" xfId="9" applyNumberFormat="1" applyFont="1" applyBorder="1"/>
    <xf numFmtId="0" fontId="31" fillId="0" borderId="22" xfId="9" applyFont="1" applyBorder="1"/>
    <xf numFmtId="0" fontId="31" fillId="0" borderId="5" xfId="9" applyFont="1" applyBorder="1"/>
    <xf numFmtId="3" fontId="53" fillId="0" borderId="0" xfId="9" applyNumberFormat="1" applyFont="1" applyBorder="1"/>
    <xf numFmtId="0" fontId="7" fillId="0" borderId="0" xfId="9" applyFont="1" applyAlignment="1">
      <alignment horizontal="center"/>
    </xf>
    <xf numFmtId="0" fontId="8" fillId="0" borderId="16" xfId="9" applyFont="1" applyFill="1" applyBorder="1"/>
    <xf numFmtId="0" fontId="8" fillId="0" borderId="16" xfId="9" applyFont="1" applyBorder="1"/>
    <xf numFmtId="0" fontId="7" fillId="0" borderId="1" xfId="9" applyFont="1" applyBorder="1"/>
    <xf numFmtId="167" fontId="29" fillId="0" borderId="68" xfId="9" applyNumberFormat="1" applyFont="1" applyFill="1" applyBorder="1" applyAlignment="1">
      <alignment horizontal="center"/>
    </xf>
    <xf numFmtId="167" fontId="29" fillId="0" borderId="49" xfId="9" applyNumberFormat="1" applyFont="1" applyFill="1" applyBorder="1" applyAlignment="1">
      <alignment horizontal="center"/>
    </xf>
    <xf numFmtId="3" fontId="50" fillId="0" borderId="21" xfId="9" applyNumberFormat="1" applyFont="1" applyFill="1" applyBorder="1"/>
    <xf numFmtId="3" fontId="47" fillId="0" borderId="137" xfId="9" applyNumberFormat="1" applyFont="1" applyFill="1" applyBorder="1"/>
    <xf numFmtId="3" fontId="47" fillId="0" borderId="138" xfId="9" applyNumberFormat="1" applyFont="1" applyFill="1" applyBorder="1"/>
    <xf numFmtId="167" fontId="47" fillId="0" borderId="139" xfId="9" applyNumberFormat="1" applyFont="1" applyFill="1" applyBorder="1"/>
    <xf numFmtId="167" fontId="47" fillId="0" borderId="132" xfId="9" applyNumberFormat="1" applyFont="1" applyFill="1" applyBorder="1"/>
    <xf numFmtId="0" fontId="38" fillId="2" borderId="0" xfId="0" applyFont="1" applyFill="1" applyBorder="1"/>
    <xf numFmtId="166" fontId="38" fillId="2" borderId="4" xfId="0" applyNumberFormat="1" applyFont="1" applyFill="1" applyBorder="1"/>
    <xf numFmtId="166" fontId="38" fillId="2" borderId="47" xfId="0" applyNumberFormat="1" applyFont="1" applyFill="1" applyBorder="1"/>
    <xf numFmtId="166" fontId="34" fillId="2" borderId="86" xfId="0" applyNumberFormat="1" applyFont="1" applyFill="1" applyBorder="1"/>
    <xf numFmtId="166" fontId="34" fillId="2" borderId="95" xfId="0" applyNumberFormat="1" applyFont="1" applyFill="1" applyBorder="1"/>
    <xf numFmtId="166" fontId="34" fillId="0" borderId="36" xfId="0" applyNumberFormat="1" applyFont="1" applyFill="1" applyBorder="1"/>
    <xf numFmtId="3" fontId="34" fillId="0" borderId="121" xfId="0" applyNumberFormat="1" applyFont="1" applyFill="1" applyBorder="1"/>
    <xf numFmtId="167" fontId="8" fillId="0" borderId="61" xfId="0" applyNumberFormat="1" applyFont="1" applyFill="1" applyBorder="1"/>
    <xf numFmtId="3" fontId="31" fillId="0" borderId="140" xfId="0" applyNumberFormat="1" applyFont="1" applyBorder="1" applyAlignment="1">
      <alignment horizontal="center"/>
    </xf>
    <xf numFmtId="3" fontId="31" fillId="0" borderId="23" xfId="0" applyNumberFormat="1" applyFont="1" applyBorder="1" applyAlignment="1">
      <alignment horizontal="center"/>
    </xf>
    <xf numFmtId="3" fontId="26" fillId="0" borderId="8" xfId="1" applyNumberFormat="1" applyFont="1" applyBorder="1"/>
    <xf numFmtId="3" fontId="40" fillId="0" borderId="11" xfId="0" applyNumberFormat="1" applyFont="1" applyBorder="1"/>
    <xf numFmtId="3" fontId="26" fillId="0" borderId="11" xfId="0" applyNumberFormat="1" applyFont="1" applyBorder="1"/>
    <xf numFmtId="3" fontId="26" fillId="0" borderId="11" xfId="1" applyNumberFormat="1" applyFont="1" applyFill="1" applyBorder="1"/>
    <xf numFmtId="3" fontId="20" fillId="0" borderId="11" xfId="0" applyNumberFormat="1" applyFont="1" applyBorder="1"/>
    <xf numFmtId="3" fontId="39" fillId="0" borderId="11" xfId="0" applyNumberFormat="1" applyFont="1" applyBorder="1"/>
    <xf numFmtId="0" fontId="31" fillId="0" borderId="18" xfId="0" applyFont="1" applyBorder="1" applyAlignment="1">
      <alignment horizontal="center"/>
    </xf>
    <xf numFmtId="3" fontId="31" fillId="0" borderId="3" xfId="0" applyNumberFormat="1" applyFont="1" applyBorder="1" applyAlignment="1">
      <alignment horizontal="center"/>
    </xf>
    <xf numFmtId="3" fontId="26" fillId="0" borderId="45" xfId="1" applyNumberFormat="1" applyFont="1" applyBorder="1"/>
    <xf numFmtId="3" fontId="40" fillId="0" borderId="10" xfId="0" applyNumberFormat="1" applyFont="1" applyBorder="1"/>
    <xf numFmtId="3" fontId="26" fillId="0" borderId="10" xfId="0" applyNumberFormat="1" applyFont="1" applyBorder="1"/>
    <xf numFmtId="3" fontId="26" fillId="0" borderId="10" xfId="1" applyNumberFormat="1" applyFont="1" applyFill="1" applyBorder="1"/>
    <xf numFmtId="3" fontId="20" fillId="0" borderId="10" xfId="0" applyNumberFormat="1" applyFont="1" applyBorder="1"/>
    <xf numFmtId="3" fontId="39" fillId="0" borderId="10" xfId="0" applyNumberFormat="1" applyFont="1" applyBorder="1"/>
    <xf numFmtId="3" fontId="31" fillId="0" borderId="18" xfId="0" applyNumberFormat="1" applyFont="1" applyBorder="1" applyAlignment="1">
      <alignment horizontal="center"/>
    </xf>
    <xf numFmtId="3" fontId="41" fillId="0" borderId="141" xfId="1" applyNumberFormat="1" applyFont="1" applyFill="1" applyBorder="1"/>
    <xf numFmtId="3" fontId="40" fillId="0" borderId="51" xfId="0" applyNumberFormat="1" applyFont="1" applyFill="1" applyBorder="1"/>
    <xf numFmtId="3" fontId="26" fillId="0" borderId="51" xfId="0" applyNumberFormat="1" applyFont="1" applyFill="1" applyBorder="1"/>
    <xf numFmtId="3" fontId="39" fillId="0" borderId="51" xfId="0" applyNumberFormat="1" applyFont="1" applyFill="1" applyBorder="1"/>
    <xf numFmtId="3" fontId="20" fillId="2" borderId="51" xfId="0" applyNumberFormat="1" applyFont="1" applyFill="1" applyBorder="1"/>
    <xf numFmtId="3" fontId="39" fillId="2" borderId="51" xfId="0" applyNumberFormat="1" applyFont="1" applyFill="1" applyBorder="1"/>
    <xf numFmtId="3" fontId="26" fillId="2" borderId="51" xfId="0" applyNumberFormat="1" applyFont="1" applyFill="1" applyBorder="1"/>
    <xf numFmtId="3" fontId="31" fillId="0" borderId="59" xfId="0" applyNumberFormat="1" applyFont="1" applyBorder="1" applyAlignment="1">
      <alignment horizontal="center"/>
    </xf>
    <xf numFmtId="3" fontId="31" fillId="0" borderId="135" xfId="0" applyNumberFormat="1" applyFont="1" applyBorder="1" applyAlignment="1">
      <alignment horizontal="center"/>
    </xf>
    <xf numFmtId="3" fontId="26" fillId="0" borderId="142" xfId="0" applyNumberFormat="1" applyFont="1" applyBorder="1"/>
    <xf numFmtId="3" fontId="40" fillId="0" borderId="118" xfId="0" applyNumberFormat="1" applyFont="1" applyBorder="1"/>
    <xf numFmtId="3" fontId="26" fillId="0" borderId="118" xfId="0" applyNumberFormat="1" applyFont="1" applyBorder="1"/>
    <xf numFmtId="3" fontId="26" fillId="0" borderId="118" xfId="0" applyNumberFormat="1" applyFont="1" applyFill="1" applyBorder="1"/>
    <xf numFmtId="3" fontId="20" fillId="0" borderId="118" xfId="0" applyNumberFormat="1" applyFont="1" applyBorder="1"/>
    <xf numFmtId="3" fontId="39" fillId="0" borderId="118" xfId="0" applyNumberFormat="1" applyFont="1" applyBorder="1"/>
    <xf numFmtId="3" fontId="26" fillId="0" borderId="8" xfId="0" applyNumberFormat="1" applyFont="1" applyBorder="1"/>
    <xf numFmtId="3" fontId="26" fillId="0" borderId="11" xfId="0" applyNumberFormat="1" applyFont="1" applyFill="1" applyBorder="1"/>
    <xf numFmtId="0" fontId="31" fillId="0" borderId="59" xfId="0" applyFont="1" applyBorder="1" applyAlignment="1">
      <alignment horizontal="center"/>
    </xf>
    <xf numFmtId="3" fontId="13" fillId="0" borderId="50" xfId="2" applyNumberFormat="1" applyFont="1" applyBorder="1" applyAlignment="1">
      <alignment horizontal="right"/>
    </xf>
    <xf numFmtId="3" fontId="31" fillId="0" borderId="112" xfId="0" applyNumberFormat="1" applyFont="1" applyBorder="1" applyAlignment="1">
      <alignment horizontal="center"/>
    </xf>
    <xf numFmtId="3" fontId="38" fillId="0" borderId="43" xfId="0" applyNumberFormat="1" applyFont="1" applyBorder="1"/>
    <xf numFmtId="3" fontId="31" fillId="0" borderId="125" xfId="0" applyNumberFormat="1" applyFont="1" applyBorder="1" applyAlignment="1">
      <alignment horizontal="center"/>
    </xf>
    <xf numFmtId="3" fontId="53" fillId="0" borderId="17" xfId="0" applyNumberFormat="1" applyFont="1" applyBorder="1" applyAlignment="1">
      <alignment horizontal="center"/>
    </xf>
    <xf numFmtId="3" fontId="53" fillId="0" borderId="112" xfId="0" applyNumberFormat="1" applyFont="1" applyBorder="1" applyAlignment="1">
      <alignment horizontal="center"/>
    </xf>
    <xf numFmtId="3" fontId="38" fillId="2" borderId="56" xfId="0" applyNumberFormat="1" applyFont="1" applyFill="1" applyBorder="1"/>
    <xf numFmtId="3" fontId="26" fillId="0" borderId="17" xfId="0" applyNumberFormat="1" applyFont="1" applyFill="1" applyBorder="1"/>
    <xf numFmtId="0" fontId="15" fillId="0" borderId="70" xfId="0" applyFont="1" applyBorder="1" applyAlignment="1">
      <alignment horizontal="center"/>
    </xf>
    <xf numFmtId="0" fontId="15" fillId="0" borderId="53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30" fillId="0" borderId="67" xfId="0" applyFont="1" applyBorder="1"/>
    <xf numFmtId="0" fontId="30" fillId="0" borderId="103" xfId="0" applyFont="1" applyBorder="1"/>
    <xf numFmtId="3" fontId="30" fillId="0" borderId="81" xfId="0" applyNumberFormat="1" applyFont="1" applyBorder="1"/>
    <xf numFmtId="3" fontId="8" fillId="7" borderId="23" xfId="0" applyNumberFormat="1" applyFont="1" applyFill="1" applyBorder="1"/>
    <xf numFmtId="0" fontId="8" fillId="0" borderId="15" xfId="0" applyFont="1" applyFill="1" applyBorder="1" applyAlignment="1">
      <alignment horizontal="left"/>
    </xf>
    <xf numFmtId="0" fontId="8" fillId="0" borderId="36" xfId="0" applyFont="1" applyFill="1" applyBorder="1"/>
    <xf numFmtId="0" fontId="38" fillId="0" borderId="35" xfId="0" applyFont="1" applyFill="1" applyBorder="1"/>
    <xf numFmtId="0" fontId="38" fillId="0" borderId="36" xfId="0" applyFont="1" applyFill="1" applyBorder="1"/>
    <xf numFmtId="166" fontId="8" fillId="7" borderId="48" xfId="0" applyNumberFormat="1" applyFont="1" applyFill="1" applyBorder="1"/>
    <xf numFmtId="166" fontId="8" fillId="7" borderId="57" xfId="0" applyNumberFormat="1" applyFont="1" applyFill="1" applyBorder="1"/>
    <xf numFmtId="0" fontId="35" fillId="7" borderId="15" xfId="0" applyFont="1" applyFill="1" applyBorder="1" applyAlignment="1">
      <alignment horizontal="centerContinuous"/>
    </xf>
    <xf numFmtId="0" fontId="35" fillId="7" borderId="35" xfId="0" applyFont="1" applyFill="1" applyBorder="1" applyAlignment="1">
      <alignment horizontal="centerContinuous"/>
    </xf>
    <xf numFmtId="0" fontId="35" fillId="7" borderId="36" xfId="0" applyFont="1" applyFill="1" applyBorder="1" applyAlignment="1">
      <alignment horizontal="centerContinuous"/>
    </xf>
    <xf numFmtId="3" fontId="38" fillId="2" borderId="0" xfId="0" applyNumberFormat="1" applyFont="1" applyFill="1" applyBorder="1"/>
    <xf numFmtId="0" fontId="38" fillId="2" borderId="22" xfId="0" applyFont="1" applyFill="1" applyBorder="1"/>
    <xf numFmtId="0" fontId="0" fillId="0" borderId="0" xfId="0" applyFill="1"/>
    <xf numFmtId="167" fontId="47" fillId="0" borderId="158" xfId="9" applyNumberFormat="1" applyFont="1" applyFill="1" applyBorder="1"/>
    <xf numFmtId="3" fontId="47" fillId="0" borderId="159" xfId="9" applyNumberFormat="1" applyFont="1" applyFill="1" applyBorder="1"/>
    <xf numFmtId="3" fontId="47" fillId="0" borderId="160" xfId="9" applyNumberFormat="1" applyFont="1" applyFill="1" applyBorder="1"/>
    <xf numFmtId="0" fontId="8" fillId="0" borderId="16" xfId="9" applyFont="1" applyBorder="1" applyAlignment="1">
      <alignment horizontal="center"/>
    </xf>
    <xf numFmtId="0" fontId="50" fillId="0" borderId="91" xfId="9" applyFont="1" applyBorder="1" applyAlignment="1">
      <alignment horizontal="center"/>
    </xf>
    <xf numFmtId="0" fontId="11" fillId="0" borderId="16" xfId="9" applyFont="1" applyBorder="1"/>
    <xf numFmtId="0" fontId="8" fillId="0" borderId="16" xfId="0" applyFont="1" applyBorder="1"/>
    <xf numFmtId="0" fontId="8" fillId="0" borderId="16" xfId="0" applyFont="1" applyBorder="1" applyAlignment="1">
      <alignment horizontal="center"/>
    </xf>
    <xf numFmtId="0" fontId="7" fillId="0" borderId="16" xfId="0" applyFont="1" applyBorder="1"/>
    <xf numFmtId="0" fontId="31" fillId="0" borderId="68" xfId="0" applyFont="1" applyBorder="1"/>
    <xf numFmtId="3" fontId="40" fillId="0" borderId="163" xfId="0" applyNumberFormat="1" applyFont="1" applyBorder="1"/>
    <xf numFmtId="3" fontId="26" fillId="0" borderId="163" xfId="0" applyNumberFormat="1" applyFont="1" applyBorder="1"/>
    <xf numFmtId="3" fontId="26" fillId="0" borderId="163" xfId="1" applyNumberFormat="1" applyFont="1" applyFill="1" applyBorder="1"/>
    <xf numFmtId="3" fontId="20" fillId="0" borderId="163" xfId="0" applyNumberFormat="1" applyFont="1" applyBorder="1"/>
    <xf numFmtId="3" fontId="39" fillId="0" borderId="163" xfId="0" applyNumberFormat="1" applyFont="1" applyBorder="1"/>
    <xf numFmtId="3" fontId="43" fillId="0" borderId="166" xfId="0" applyNumberFormat="1" applyFont="1" applyBorder="1"/>
    <xf numFmtId="3" fontId="12" fillId="0" borderId="166" xfId="0" applyNumberFormat="1" applyFont="1" applyBorder="1"/>
    <xf numFmtId="3" fontId="12" fillId="0" borderId="166" xfId="0" applyNumberFormat="1" applyFont="1" applyFill="1" applyBorder="1"/>
    <xf numFmtId="3" fontId="20" fillId="0" borderId="166" xfId="0" applyNumberFormat="1" applyFont="1" applyBorder="1"/>
    <xf numFmtId="3" fontId="13" fillId="0" borderId="167" xfId="0" applyNumberFormat="1" applyFont="1" applyBorder="1"/>
    <xf numFmtId="3" fontId="26" fillId="0" borderId="166" xfId="0" applyNumberFormat="1" applyFont="1" applyBorder="1"/>
    <xf numFmtId="0" fontId="15" fillId="0" borderId="59" xfId="0" applyFont="1" applyFill="1" applyBorder="1"/>
    <xf numFmtId="0" fontId="30" fillId="0" borderId="22" xfId="0" applyFont="1" applyBorder="1"/>
    <xf numFmtId="0" fontId="30" fillId="0" borderId="13" xfId="0" applyFont="1" applyBorder="1" applyAlignment="1">
      <alignment horizontal="center"/>
    </xf>
    <xf numFmtId="0" fontId="30" fillId="0" borderId="22" xfId="0" applyFont="1" applyBorder="1" applyAlignment="1">
      <alignment horizontal="center"/>
    </xf>
    <xf numFmtId="0" fontId="15" fillId="0" borderId="22" xfId="0" applyFont="1" applyBorder="1"/>
    <xf numFmtId="0" fontId="15" fillId="0" borderId="13" xfId="0" applyFont="1" applyBorder="1"/>
    <xf numFmtId="0" fontId="15" fillId="0" borderId="22" xfId="0" applyFont="1" applyFill="1" applyBorder="1"/>
    <xf numFmtId="0" fontId="15" fillId="0" borderId="26" xfId="0" applyFont="1" applyFill="1" applyBorder="1"/>
    <xf numFmtId="0" fontId="30" fillId="0" borderId="67" xfId="0" applyFont="1" applyFill="1" applyBorder="1"/>
    <xf numFmtId="0" fontId="30" fillId="0" borderId="121" xfId="0" applyFont="1" applyFill="1" applyBorder="1"/>
    <xf numFmtId="0" fontId="23" fillId="0" borderId="59" xfId="0" applyFont="1" applyFill="1" applyBorder="1" applyAlignment="1">
      <alignment horizontal="centerContinuous"/>
    </xf>
    <xf numFmtId="3" fontId="38" fillId="0" borderId="15" xfId="0" applyNumberFormat="1" applyFont="1" applyFill="1" applyBorder="1"/>
    <xf numFmtId="0" fontId="35" fillId="7" borderId="15" xfId="0" applyFont="1" applyFill="1" applyBorder="1" applyAlignment="1">
      <alignment horizontal="center"/>
    </xf>
    <xf numFmtId="0" fontId="35" fillId="7" borderId="36" xfId="0" applyFont="1" applyFill="1" applyBorder="1" applyAlignment="1">
      <alignment horizontal="center"/>
    </xf>
    <xf numFmtId="0" fontId="29" fillId="4" borderId="91" xfId="9" applyFont="1" applyFill="1" applyBorder="1"/>
    <xf numFmtId="3" fontId="47" fillId="0" borderId="176" xfId="9" applyNumberFormat="1" applyFont="1" applyFill="1" applyBorder="1"/>
    <xf numFmtId="167" fontId="47" fillId="0" borderId="177" xfId="9" applyNumberFormat="1" applyFont="1" applyFill="1" applyBorder="1"/>
    <xf numFmtId="0" fontId="29" fillId="4" borderId="174" xfId="9" applyFont="1" applyFill="1" applyBorder="1"/>
    <xf numFmtId="0" fontId="29" fillId="4" borderId="178" xfId="9" applyFont="1" applyFill="1" applyBorder="1"/>
    <xf numFmtId="3" fontId="47" fillId="0" borderId="180" xfId="9" applyNumberFormat="1" applyFont="1" applyFill="1" applyBorder="1"/>
    <xf numFmtId="167" fontId="47" fillId="0" borderId="181" xfId="9" applyNumberFormat="1" applyFont="1" applyFill="1" applyBorder="1"/>
    <xf numFmtId="0" fontId="29" fillId="4" borderId="182" xfId="9" applyFont="1" applyFill="1" applyBorder="1"/>
    <xf numFmtId="3" fontId="50" fillId="0" borderId="144" xfId="9" applyNumberFormat="1" applyFont="1" applyFill="1" applyBorder="1"/>
    <xf numFmtId="167" fontId="50" fillId="0" borderId="184" xfId="9" applyNumberFormat="1" applyFont="1" applyFill="1" applyBorder="1"/>
    <xf numFmtId="167" fontId="47" fillId="0" borderId="176" xfId="9" applyNumberFormat="1" applyFont="1" applyFill="1" applyBorder="1"/>
    <xf numFmtId="0" fontId="38" fillId="0" borderId="9" xfId="0" applyFont="1" applyFill="1" applyBorder="1"/>
    <xf numFmtId="0" fontId="38" fillId="0" borderId="163" xfId="0" applyFont="1" applyFill="1" applyBorder="1"/>
    <xf numFmtId="0" fontId="38" fillId="0" borderId="185" xfId="0" applyFont="1" applyFill="1" applyBorder="1"/>
    <xf numFmtId="166" fontId="34" fillId="2" borderId="45" xfId="0" applyNumberFormat="1" applyFont="1" applyFill="1" applyBorder="1"/>
    <xf numFmtId="166" fontId="34" fillId="2" borderId="163" xfId="0" applyNumberFormat="1" applyFont="1" applyFill="1" applyBorder="1"/>
    <xf numFmtId="166" fontId="34" fillId="7" borderId="163" xfId="0" applyNumberFormat="1" applyFont="1" applyFill="1" applyBorder="1"/>
    <xf numFmtId="166" fontId="38" fillId="2" borderId="3" xfId="0" applyNumberFormat="1" applyFont="1" applyFill="1" applyBorder="1"/>
    <xf numFmtId="166" fontId="38" fillId="2" borderId="79" xfId="0" applyNumberFormat="1" applyFont="1" applyFill="1" applyBorder="1"/>
    <xf numFmtId="166" fontId="34" fillId="2" borderId="185" xfId="0" applyNumberFormat="1" applyFont="1" applyFill="1" applyBorder="1"/>
    <xf numFmtId="166" fontId="34" fillId="0" borderId="3" xfId="0" applyNumberFormat="1" applyFont="1" applyFill="1" applyBorder="1"/>
    <xf numFmtId="0" fontId="34" fillId="2" borderId="163" xfId="0" applyFont="1" applyFill="1" applyBorder="1"/>
    <xf numFmtId="0" fontId="34" fillId="2" borderId="185" xfId="0" applyFont="1" applyFill="1" applyBorder="1"/>
    <xf numFmtId="0" fontId="34" fillId="2" borderId="176" xfId="0" applyFont="1" applyFill="1" applyBorder="1"/>
    <xf numFmtId="0" fontId="34" fillId="2" borderId="180" xfId="0" applyFont="1" applyFill="1" applyBorder="1"/>
    <xf numFmtId="166" fontId="34" fillId="2" borderId="176" xfId="0" applyNumberFormat="1" applyFont="1" applyFill="1" applyBorder="1"/>
    <xf numFmtId="3" fontId="34" fillId="2" borderId="166" xfId="0" applyNumberFormat="1" applyFont="1" applyFill="1" applyBorder="1"/>
    <xf numFmtId="3" fontId="34" fillId="2" borderId="186" xfId="0" applyNumberFormat="1" applyFont="1" applyFill="1" applyBorder="1"/>
    <xf numFmtId="3" fontId="34" fillId="0" borderId="23" xfId="0" applyNumberFormat="1" applyFont="1" applyFill="1" applyBorder="1"/>
    <xf numFmtId="166" fontId="8" fillId="0" borderId="13" xfId="0" applyNumberFormat="1" applyFont="1" applyFill="1" applyBorder="1"/>
    <xf numFmtId="166" fontId="8" fillId="0" borderId="0" xfId="0" applyNumberFormat="1" applyFont="1" applyFill="1" applyBorder="1"/>
    <xf numFmtId="166" fontId="34" fillId="2" borderId="180" xfId="0" applyNumberFormat="1" applyFont="1" applyFill="1" applyBorder="1"/>
    <xf numFmtId="166" fontId="38" fillId="2" borderId="22" xfId="0" applyNumberFormat="1" applyFont="1" applyFill="1" applyBorder="1"/>
    <xf numFmtId="166" fontId="38" fillId="2" borderId="119" xfId="0" applyNumberFormat="1" applyFont="1" applyFill="1" applyBorder="1"/>
    <xf numFmtId="0" fontId="9" fillId="0" borderId="0" xfId="3" applyFont="1" applyFill="1" applyBorder="1" applyAlignment="1">
      <alignment horizontal="center"/>
    </xf>
    <xf numFmtId="166" fontId="34" fillId="2" borderId="13" xfId="0" applyNumberFormat="1" applyFont="1" applyFill="1" applyBorder="1"/>
    <xf numFmtId="0" fontId="35" fillId="7" borderId="35" xfId="0" applyFont="1" applyFill="1" applyBorder="1" applyAlignment="1">
      <alignment horizontal="center"/>
    </xf>
    <xf numFmtId="166" fontId="7" fillId="2" borderId="168" xfId="0" applyNumberFormat="1" applyFont="1" applyFill="1" applyBorder="1"/>
    <xf numFmtId="166" fontId="34" fillId="2" borderId="166" xfId="0" applyNumberFormat="1" applyFont="1" applyFill="1" applyBorder="1"/>
    <xf numFmtId="166" fontId="34" fillId="7" borderId="166" xfId="0" applyNumberFormat="1" applyFont="1" applyFill="1" applyBorder="1"/>
    <xf numFmtId="166" fontId="7" fillId="7" borderId="168" xfId="0" applyNumberFormat="1" applyFont="1" applyFill="1" applyBorder="1"/>
    <xf numFmtId="167" fontId="8" fillId="7" borderId="2" xfId="0" applyNumberFormat="1" applyFont="1" applyFill="1" applyBorder="1"/>
    <xf numFmtId="3" fontId="7" fillId="0" borderId="0" xfId="0" applyNumberFormat="1" applyFont="1" applyFill="1" applyBorder="1"/>
    <xf numFmtId="0" fontId="13" fillId="0" borderId="0" xfId="0" applyFont="1" applyFill="1" applyBorder="1" applyAlignment="1">
      <alignment horizontal="center"/>
    </xf>
    <xf numFmtId="3" fontId="16" fillId="0" borderId="0" xfId="2" applyNumberFormat="1" applyFont="1" applyBorder="1" applyAlignment="1">
      <alignment horizontal="right"/>
    </xf>
    <xf numFmtId="0" fontId="11" fillId="0" borderId="0" xfId="0" applyFont="1" applyFill="1" applyBorder="1" applyAlignment="1">
      <alignment wrapText="1"/>
    </xf>
    <xf numFmtId="167" fontId="16" fillId="0" borderId="75" xfId="2" applyNumberFormat="1" applyFont="1" applyBorder="1" applyAlignment="1">
      <alignment horizontal="right"/>
    </xf>
    <xf numFmtId="3" fontId="26" fillId="8" borderId="8" xfId="1" applyNumberFormat="1" applyFont="1" applyFill="1" applyBorder="1"/>
    <xf numFmtId="3" fontId="26" fillId="8" borderId="45" xfId="1" applyNumberFormat="1" applyFont="1" applyFill="1" applyBorder="1"/>
    <xf numFmtId="3" fontId="40" fillId="0" borderId="166" xfId="0" applyNumberFormat="1" applyFont="1" applyBorder="1"/>
    <xf numFmtId="3" fontId="40" fillId="0" borderId="164" xfId="0" applyNumberFormat="1" applyFont="1" applyFill="1" applyBorder="1"/>
    <xf numFmtId="3" fontId="40" fillId="0" borderId="162" xfId="0" applyNumberFormat="1" applyFont="1" applyBorder="1"/>
    <xf numFmtId="3" fontId="26" fillId="0" borderId="164" xfId="0" applyNumberFormat="1" applyFont="1" applyFill="1" applyBorder="1"/>
    <xf numFmtId="3" fontId="26" fillId="0" borderId="162" xfId="0" applyNumberFormat="1" applyFont="1" applyBorder="1"/>
    <xf numFmtId="3" fontId="26" fillId="8" borderId="166" xfId="1" applyNumberFormat="1" applyFont="1" applyFill="1" applyBorder="1"/>
    <xf numFmtId="3" fontId="26" fillId="8" borderId="163" xfId="1" applyNumberFormat="1" applyFont="1" applyFill="1" applyBorder="1"/>
    <xf numFmtId="3" fontId="39" fillId="0" borderId="164" xfId="0" applyNumberFormat="1" applyFont="1" applyFill="1" applyBorder="1"/>
    <xf numFmtId="3" fontId="26" fillId="0" borderId="162" xfId="0" applyNumberFormat="1" applyFont="1" applyFill="1" applyBorder="1"/>
    <xf numFmtId="3" fontId="26" fillId="0" borderId="166" xfId="0" applyNumberFormat="1" applyFont="1" applyFill="1" applyBorder="1"/>
    <xf numFmtId="3" fontId="20" fillId="2" borderId="164" xfId="0" applyNumberFormat="1" applyFont="1" applyFill="1" applyBorder="1"/>
    <xf numFmtId="3" fontId="20" fillId="0" borderId="162" xfId="0" applyNumberFormat="1" applyFont="1" applyBorder="1"/>
    <xf numFmtId="3" fontId="39" fillId="0" borderId="166" xfId="0" applyNumberFormat="1" applyFont="1" applyBorder="1"/>
    <xf numFmtId="3" fontId="39" fillId="2" borderId="164" xfId="0" applyNumberFormat="1" applyFont="1" applyFill="1" applyBorder="1"/>
    <xf numFmtId="3" fontId="39" fillId="0" borderId="162" xfId="0" applyNumberFormat="1" applyFont="1" applyBorder="1"/>
    <xf numFmtId="3" fontId="26" fillId="2" borderId="164" xfId="0" applyNumberFormat="1" applyFont="1" applyFill="1" applyBorder="1"/>
    <xf numFmtId="3" fontId="20" fillId="0" borderId="166" xfId="0" applyNumberFormat="1" applyFont="1" applyFill="1" applyBorder="1"/>
    <xf numFmtId="3" fontId="13" fillId="8" borderId="49" xfId="2" applyNumberFormat="1" applyFont="1" applyFill="1" applyBorder="1" applyAlignment="1">
      <alignment horizontal="right"/>
    </xf>
    <xf numFmtId="0" fontId="30" fillId="0" borderId="1" xfId="0" applyFont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30" fillId="0" borderId="47" xfId="0" applyFont="1" applyBorder="1" applyAlignment="1">
      <alignment horizontal="center"/>
    </xf>
    <xf numFmtId="0" fontId="30" fillId="0" borderId="16" xfId="0" applyFont="1" applyBorder="1" applyAlignment="1">
      <alignment horizontal="center"/>
    </xf>
    <xf numFmtId="0" fontId="15" fillId="0" borderId="61" xfId="0" applyFont="1" applyBorder="1" applyAlignment="1">
      <alignment horizontal="center"/>
    </xf>
    <xf numFmtId="3" fontId="15" fillId="0" borderId="75" xfId="0" applyNumberFormat="1" applyFont="1" applyBorder="1"/>
    <xf numFmtId="3" fontId="15" fillId="0" borderId="174" xfId="0" applyNumberFormat="1" applyFont="1" applyBorder="1"/>
    <xf numFmtId="3" fontId="30" fillId="0" borderId="61" xfId="0" applyNumberFormat="1" applyFont="1" applyBorder="1"/>
    <xf numFmtId="0" fontId="30" fillId="0" borderId="7" xfId="0" applyFont="1" applyFill="1" applyBorder="1" applyAlignment="1">
      <alignment horizontal="center"/>
    </xf>
    <xf numFmtId="3" fontId="30" fillId="0" borderId="75" xfId="0" applyNumberFormat="1" applyFont="1" applyBorder="1"/>
    <xf numFmtId="3" fontId="30" fillId="0" borderId="174" xfId="0" applyNumberFormat="1" applyFont="1" applyBorder="1"/>
    <xf numFmtId="3" fontId="26" fillId="0" borderId="173" xfId="0" applyNumberFormat="1" applyFont="1" applyBorder="1"/>
    <xf numFmtId="3" fontId="26" fillId="0" borderId="172" xfId="0" applyNumberFormat="1" applyFont="1" applyBorder="1"/>
    <xf numFmtId="3" fontId="26" fillId="0" borderId="189" xfId="0" applyNumberFormat="1" applyFont="1" applyBorder="1"/>
    <xf numFmtId="3" fontId="26" fillId="0" borderId="161" xfId="0" applyNumberFormat="1" applyFont="1" applyBorder="1"/>
    <xf numFmtId="3" fontId="40" fillId="0" borderId="161" xfId="0" applyNumberFormat="1" applyFont="1" applyBorder="1"/>
    <xf numFmtId="3" fontId="26" fillId="0" borderId="170" xfId="0" applyNumberFormat="1" applyFont="1" applyBorder="1"/>
    <xf numFmtId="3" fontId="26" fillId="0" borderId="169" xfId="0" applyNumberFormat="1" applyFont="1" applyBorder="1"/>
    <xf numFmtId="3" fontId="26" fillId="0" borderId="169" xfId="1" applyNumberFormat="1" applyFont="1" applyBorder="1"/>
    <xf numFmtId="0" fontId="89" fillId="0" borderId="191" xfId="0" applyFont="1" applyFill="1" applyBorder="1" applyAlignment="1"/>
    <xf numFmtId="0" fontId="17" fillId="0" borderId="191" xfId="0" applyFont="1" applyFill="1" applyBorder="1" applyAlignment="1"/>
    <xf numFmtId="0" fontId="0" fillId="0" borderId="191" xfId="0" applyFill="1" applyBorder="1" applyAlignment="1"/>
    <xf numFmtId="0" fontId="55" fillId="0" borderId="134" xfId="6" quotePrefix="1" applyNumberFormat="1" applyFill="1">
      <alignment horizontal="left" vertical="center" indent="1"/>
    </xf>
    <xf numFmtId="0" fontId="55" fillId="0" borderId="134" xfId="6" quotePrefix="1" applyNumberFormat="1" applyFill="1" applyAlignment="1">
      <alignment horizontal="left" vertical="center" wrapText="1"/>
    </xf>
    <xf numFmtId="0" fontId="55" fillId="0" borderId="134" xfId="7" quotePrefix="1" applyNumberForma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55" fillId="0" borderId="134" xfId="7" quotePrefix="1" applyNumberFormat="1" applyFill="1">
      <alignment horizontal="left" vertical="center" indent="1"/>
    </xf>
    <xf numFmtId="3" fontId="55" fillId="0" borderId="134" xfId="8" applyNumberFormat="1" applyFill="1" applyAlignment="1">
      <alignment horizontal="right" vertical="center"/>
    </xf>
    <xf numFmtId="0" fontId="28" fillId="0" borderId="191" xfId="0" applyFont="1" applyFill="1" applyBorder="1" applyAlignment="1"/>
    <xf numFmtId="0" fontId="0" fillId="0" borderId="0" xfId="0" applyFill="1" applyAlignment="1">
      <alignment horizontal="right"/>
    </xf>
    <xf numFmtId="0" fontId="11" fillId="4" borderId="71" xfId="9" applyFont="1" applyFill="1" applyBorder="1"/>
    <xf numFmtId="3" fontId="29" fillId="0" borderId="0" xfId="9" applyNumberFormat="1" applyFont="1" applyBorder="1"/>
    <xf numFmtId="3" fontId="50" fillId="0" borderId="0" xfId="9" applyNumberFormat="1" applyFont="1" applyBorder="1"/>
    <xf numFmtId="167" fontId="50" fillId="0" borderId="28" xfId="9" applyNumberFormat="1" applyFont="1" applyFill="1" applyBorder="1"/>
    <xf numFmtId="3" fontId="50" fillId="0" borderId="22" xfId="9" applyNumberFormat="1" applyFont="1" applyFill="1" applyBorder="1"/>
    <xf numFmtId="166" fontId="29" fillId="0" borderId="112" xfId="9" applyNumberFormat="1" applyFont="1" applyFill="1" applyBorder="1" applyAlignment="1">
      <alignment horizontal="center"/>
    </xf>
    <xf numFmtId="167" fontId="29" fillId="0" borderId="112" xfId="9" applyNumberFormat="1" applyFont="1" applyFill="1" applyBorder="1" applyAlignment="1">
      <alignment horizontal="center"/>
    </xf>
    <xf numFmtId="3" fontId="47" fillId="0" borderId="161" xfId="9" applyNumberFormat="1" applyFont="1" applyFill="1" applyBorder="1"/>
    <xf numFmtId="167" fontId="47" fillId="0" borderId="189" xfId="9" applyNumberFormat="1" applyFont="1" applyFill="1" applyBorder="1"/>
    <xf numFmtId="3" fontId="11" fillId="4" borderId="188" xfId="9" applyNumberFormat="1" applyFont="1" applyFill="1" applyBorder="1"/>
    <xf numFmtId="3" fontId="11" fillId="4" borderId="176" xfId="9" applyNumberFormat="1" applyFont="1" applyFill="1" applyBorder="1"/>
    <xf numFmtId="3" fontId="11" fillId="4" borderId="166" xfId="9" applyNumberFormat="1" applyFont="1" applyFill="1" applyBorder="1"/>
    <xf numFmtId="167" fontId="11" fillId="4" borderId="176" xfId="9" applyNumberFormat="1" applyFont="1" applyFill="1" applyBorder="1"/>
    <xf numFmtId="3" fontId="11" fillId="4" borderId="174" xfId="9" applyNumberFormat="1" applyFont="1" applyFill="1" applyBorder="1"/>
    <xf numFmtId="167" fontId="11" fillId="4" borderId="168" xfId="9" applyNumberFormat="1" applyFont="1" applyFill="1" applyBorder="1"/>
    <xf numFmtId="3" fontId="11" fillId="4" borderId="175" xfId="9" applyNumberFormat="1" applyFont="1" applyFill="1" applyBorder="1"/>
    <xf numFmtId="3" fontId="29" fillId="4" borderId="174" xfId="9" applyNumberFormat="1" applyFont="1" applyFill="1" applyBorder="1"/>
    <xf numFmtId="3" fontId="29" fillId="4" borderId="163" xfId="9" applyNumberFormat="1" applyFont="1" applyFill="1" applyBorder="1"/>
    <xf numFmtId="167" fontId="29" fillId="4" borderId="175" xfId="9" applyNumberFormat="1" applyFont="1" applyFill="1" applyBorder="1"/>
    <xf numFmtId="3" fontId="50" fillId="4" borderId="176" xfId="9" applyNumberFormat="1" applyFont="1" applyFill="1" applyBorder="1"/>
    <xf numFmtId="3" fontId="50" fillId="0" borderId="175" xfId="9" applyNumberFormat="1" applyFont="1" applyFill="1" applyBorder="1"/>
    <xf numFmtId="3" fontId="50" fillId="0" borderId="176" xfId="9" applyNumberFormat="1" applyFont="1" applyFill="1" applyBorder="1"/>
    <xf numFmtId="167" fontId="50" fillId="0" borderId="177" xfId="9" applyNumberFormat="1" applyFont="1" applyFill="1" applyBorder="1"/>
    <xf numFmtId="3" fontId="47" fillId="0" borderId="163" xfId="9" applyNumberFormat="1" applyFont="1" applyFill="1" applyBorder="1"/>
    <xf numFmtId="3" fontId="29" fillId="4" borderId="178" xfId="9" applyNumberFormat="1" applyFont="1" applyFill="1" applyBorder="1"/>
    <xf numFmtId="3" fontId="29" fillId="4" borderId="185" xfId="9" applyNumberFormat="1" applyFont="1" applyFill="1" applyBorder="1"/>
    <xf numFmtId="167" fontId="29" fillId="4" borderId="179" xfId="9" applyNumberFormat="1" applyFont="1" applyFill="1" applyBorder="1"/>
    <xf numFmtId="3" fontId="50" fillId="4" borderId="180" xfId="9" applyNumberFormat="1" applyFont="1" applyFill="1" applyBorder="1"/>
    <xf numFmtId="3" fontId="50" fillId="0" borderId="179" xfId="9" applyNumberFormat="1" applyFont="1" applyFill="1" applyBorder="1"/>
    <xf numFmtId="3" fontId="47" fillId="0" borderId="185" xfId="9" applyNumberFormat="1" applyFont="1" applyFill="1" applyBorder="1"/>
    <xf numFmtId="0" fontId="29" fillId="4" borderId="195" xfId="9" applyFont="1" applyFill="1" applyBorder="1" applyAlignment="1"/>
    <xf numFmtId="3" fontId="11" fillId="4" borderId="196" xfId="9" applyNumberFormat="1" applyFont="1" applyFill="1" applyBorder="1"/>
    <xf numFmtId="3" fontId="11" fillId="4" borderId="197" xfId="9" applyNumberFormat="1" applyFont="1" applyFill="1" applyBorder="1"/>
    <xf numFmtId="3" fontId="11" fillId="4" borderId="198" xfId="9" applyNumberFormat="1" applyFont="1" applyFill="1" applyBorder="1"/>
    <xf numFmtId="167" fontId="11" fillId="4" borderId="197" xfId="9" applyNumberFormat="1" applyFont="1" applyFill="1" applyBorder="1" applyAlignment="1">
      <alignment horizontal="center"/>
    </xf>
    <xf numFmtId="167" fontId="11" fillId="4" borderId="197" xfId="9" applyNumberFormat="1" applyFont="1" applyFill="1" applyBorder="1"/>
    <xf numFmtId="3" fontId="11" fillId="4" borderId="195" xfId="9" applyNumberFormat="1" applyFont="1" applyFill="1" applyBorder="1"/>
    <xf numFmtId="167" fontId="11" fillId="4" borderId="199" xfId="9" applyNumberFormat="1" applyFont="1" applyFill="1" applyBorder="1"/>
    <xf numFmtId="3" fontId="11" fillId="4" borderId="200" xfId="9" applyNumberFormat="1" applyFont="1" applyFill="1" applyBorder="1"/>
    <xf numFmtId="3" fontId="29" fillId="4" borderId="195" xfId="9" applyNumberFormat="1" applyFont="1" applyFill="1" applyBorder="1"/>
    <xf numFmtId="3" fontId="29" fillId="4" borderId="201" xfId="9" applyNumberFormat="1" applyFont="1" applyFill="1" applyBorder="1"/>
    <xf numFmtId="167" fontId="29" fillId="4" borderId="200" xfId="9" applyNumberFormat="1" applyFont="1" applyFill="1" applyBorder="1"/>
    <xf numFmtId="3" fontId="50" fillId="4" borderId="197" xfId="9" applyNumberFormat="1" applyFont="1" applyFill="1" applyBorder="1"/>
    <xf numFmtId="3" fontId="50" fillId="0" borderId="200" xfId="9" applyNumberFormat="1" applyFont="1" applyFill="1" applyBorder="1"/>
    <xf numFmtId="3" fontId="50" fillId="0" borderId="197" xfId="9" applyNumberFormat="1" applyFont="1" applyFill="1" applyBorder="1"/>
    <xf numFmtId="167" fontId="50" fillId="0" borderId="202" xfId="9" applyNumberFormat="1" applyFont="1" applyFill="1" applyBorder="1"/>
    <xf numFmtId="3" fontId="47" fillId="0" borderId="201" xfId="9" applyNumberFormat="1" applyFont="1" applyFill="1" applyBorder="1"/>
    <xf numFmtId="3" fontId="47" fillId="0" borderId="197" xfId="9" applyNumberFormat="1" applyFont="1" applyFill="1" applyBorder="1"/>
    <xf numFmtId="167" fontId="47" fillId="0" borderId="202" xfId="9" applyNumberFormat="1" applyFont="1" applyFill="1" applyBorder="1"/>
    <xf numFmtId="167" fontId="47" fillId="0" borderId="197" xfId="9" applyNumberFormat="1" applyFont="1" applyFill="1" applyBorder="1"/>
    <xf numFmtId="3" fontId="47" fillId="0" borderId="203" xfId="9" applyNumberFormat="1" applyFont="1" applyFill="1" applyBorder="1"/>
    <xf numFmtId="3" fontId="47" fillId="0" borderId="204" xfId="9" applyNumberFormat="1" applyFont="1" applyFill="1" applyBorder="1"/>
    <xf numFmtId="167" fontId="47" fillId="0" borderId="205" xfId="9" applyNumberFormat="1" applyFont="1" applyFill="1" applyBorder="1"/>
    <xf numFmtId="0" fontId="29" fillId="4" borderId="89" xfId="9" applyFont="1" applyFill="1" applyBorder="1"/>
    <xf numFmtId="3" fontId="11" fillId="4" borderId="131" xfId="9" applyNumberFormat="1" applyFont="1" applyFill="1" applyBorder="1"/>
    <xf numFmtId="3" fontId="11" fillId="4" borderId="68" xfId="9" applyNumberFormat="1" applyFont="1" applyFill="1" applyBorder="1"/>
    <xf numFmtId="3" fontId="11" fillId="4" borderId="112" xfId="9" applyNumberFormat="1" applyFont="1" applyFill="1" applyBorder="1"/>
    <xf numFmtId="167" fontId="11" fillId="4" borderId="125" xfId="9" applyNumberFormat="1" applyFont="1" applyFill="1" applyBorder="1"/>
    <xf numFmtId="167" fontId="11" fillId="4" borderId="68" xfId="9" applyNumberFormat="1" applyFont="1" applyFill="1" applyBorder="1"/>
    <xf numFmtId="3" fontId="11" fillId="4" borderId="89" xfId="9" applyNumberFormat="1" applyFont="1" applyFill="1" applyBorder="1"/>
    <xf numFmtId="167" fontId="11" fillId="4" borderId="85" xfId="9" applyNumberFormat="1" applyFont="1" applyFill="1" applyBorder="1"/>
    <xf numFmtId="3" fontId="11" fillId="4" borderId="69" xfId="9" applyNumberFormat="1" applyFont="1" applyFill="1" applyBorder="1"/>
    <xf numFmtId="3" fontId="29" fillId="4" borderId="89" xfId="9" applyNumberFormat="1" applyFont="1" applyFill="1" applyBorder="1"/>
    <xf numFmtId="3" fontId="29" fillId="4" borderId="125" xfId="9" applyNumberFormat="1" applyFont="1" applyFill="1" applyBorder="1"/>
    <xf numFmtId="167" fontId="29" fillId="4" borderId="69" xfId="9" applyNumberFormat="1" applyFont="1" applyFill="1" applyBorder="1"/>
    <xf numFmtId="3" fontId="50" fillId="4" borderId="68" xfId="9" applyNumberFormat="1" applyFont="1" applyFill="1" applyBorder="1"/>
    <xf numFmtId="3" fontId="50" fillId="0" borderId="69" xfId="9" applyNumberFormat="1" applyFont="1" applyFill="1" applyBorder="1"/>
    <xf numFmtId="3" fontId="50" fillId="0" borderId="112" xfId="9" applyNumberFormat="1" applyFont="1" applyFill="1" applyBorder="1"/>
    <xf numFmtId="167" fontId="50" fillId="0" borderId="129" xfId="9" applyNumberFormat="1" applyFont="1" applyFill="1" applyBorder="1"/>
    <xf numFmtId="3" fontId="50" fillId="4" borderId="131" xfId="9" applyNumberFormat="1" applyFont="1" applyFill="1" applyBorder="1"/>
    <xf numFmtId="3" fontId="50" fillId="4" borderId="112" xfId="9" applyNumberFormat="1" applyFont="1" applyFill="1" applyBorder="1"/>
    <xf numFmtId="167" fontId="50" fillId="0" borderId="68" xfId="9" applyNumberFormat="1" applyFont="1" applyFill="1" applyBorder="1"/>
    <xf numFmtId="167" fontId="50" fillId="0" borderId="112" xfId="9" applyNumberFormat="1" applyFont="1" applyFill="1" applyBorder="1"/>
    <xf numFmtId="3" fontId="50" fillId="0" borderId="131" xfId="9" applyNumberFormat="1" applyFont="1" applyFill="1" applyBorder="1"/>
    <xf numFmtId="167" fontId="47" fillId="0" borderId="127" xfId="9" applyNumberFormat="1" applyFont="1" applyFill="1" applyBorder="1"/>
    <xf numFmtId="167" fontId="11" fillId="4" borderId="163" xfId="9" applyNumberFormat="1" applyFont="1" applyFill="1" applyBorder="1"/>
    <xf numFmtId="3" fontId="50" fillId="0" borderId="166" xfId="9" applyNumberFormat="1" applyFont="1" applyFill="1" applyBorder="1"/>
    <xf numFmtId="3" fontId="47" fillId="0" borderId="166" xfId="9" applyNumberFormat="1" applyFont="1" applyFill="1" applyBorder="1"/>
    <xf numFmtId="3" fontId="50" fillId="0" borderId="161" xfId="9" applyNumberFormat="1" applyFont="1" applyFill="1" applyBorder="1"/>
    <xf numFmtId="3" fontId="47" fillId="0" borderId="164" xfId="9" applyNumberFormat="1" applyFont="1" applyFill="1" applyBorder="1"/>
    <xf numFmtId="167" fontId="47" fillId="0" borderId="162" xfId="9" applyNumberFormat="1" applyFont="1" applyFill="1" applyBorder="1"/>
    <xf numFmtId="0" fontId="29" fillId="4" borderId="174" xfId="9" applyFont="1" applyFill="1" applyBorder="1" applyAlignment="1"/>
    <xf numFmtId="3" fontId="11" fillId="0" borderId="188" xfId="9" applyNumberFormat="1" applyFont="1" applyBorder="1"/>
    <xf numFmtId="3" fontId="11" fillId="0" borderId="176" xfId="9" applyNumberFormat="1" applyFont="1" applyBorder="1"/>
    <xf numFmtId="3" fontId="11" fillId="0" borderId="166" xfId="9" applyNumberFormat="1" applyFont="1" applyBorder="1"/>
    <xf numFmtId="3" fontId="11" fillId="0" borderId="174" xfId="9" applyNumberFormat="1" applyFont="1" applyBorder="1"/>
    <xf numFmtId="3" fontId="29" fillId="0" borderId="174" xfId="9" applyNumberFormat="1" applyFont="1" applyBorder="1"/>
    <xf numFmtId="3" fontId="50" fillId="0" borderId="176" xfId="9" applyNumberFormat="1" applyFont="1" applyBorder="1"/>
    <xf numFmtId="3" fontId="11" fillId="4" borderId="206" xfId="9" applyNumberFormat="1" applyFont="1" applyFill="1" applyBorder="1"/>
    <xf numFmtId="3" fontId="11" fillId="4" borderId="180" xfId="9" applyNumberFormat="1" applyFont="1" applyFill="1" applyBorder="1"/>
    <xf numFmtId="3" fontId="11" fillId="4" borderId="186" xfId="9" applyNumberFormat="1" applyFont="1" applyFill="1" applyBorder="1"/>
    <xf numFmtId="167" fontId="11" fillId="4" borderId="185" xfId="9" applyNumberFormat="1" applyFont="1" applyFill="1" applyBorder="1"/>
    <xf numFmtId="167" fontId="11" fillId="4" borderId="180" xfId="9" applyNumberFormat="1" applyFont="1" applyFill="1" applyBorder="1"/>
    <xf numFmtId="3" fontId="11" fillId="4" borderId="178" xfId="9" applyNumberFormat="1" applyFont="1" applyFill="1" applyBorder="1"/>
    <xf numFmtId="167" fontId="11" fillId="4" borderId="207" xfId="9" applyNumberFormat="1" applyFont="1" applyFill="1" applyBorder="1"/>
    <xf numFmtId="3" fontId="11" fillId="4" borderId="179" xfId="9" applyNumberFormat="1" applyFont="1" applyFill="1" applyBorder="1"/>
    <xf numFmtId="3" fontId="50" fillId="0" borderId="186" xfId="9" applyNumberFormat="1" applyFont="1" applyFill="1" applyBorder="1"/>
    <xf numFmtId="167" fontId="50" fillId="0" borderId="181" xfId="9" applyNumberFormat="1" applyFont="1" applyFill="1" applyBorder="1"/>
    <xf numFmtId="3" fontId="47" fillId="0" borderId="186" xfId="9" applyNumberFormat="1" applyFont="1" applyFill="1" applyBorder="1"/>
    <xf numFmtId="167" fontId="47" fillId="0" borderId="180" xfId="9" applyNumberFormat="1" applyFont="1" applyFill="1" applyBorder="1"/>
    <xf numFmtId="3" fontId="50" fillId="0" borderId="157" xfId="9" applyNumberFormat="1" applyFont="1" applyFill="1" applyBorder="1"/>
    <xf numFmtId="167" fontId="47" fillId="0" borderId="208" xfId="9" applyNumberFormat="1" applyFont="1" applyFill="1" applyBorder="1"/>
    <xf numFmtId="3" fontId="47" fillId="0" borderId="209" xfId="9" applyNumberFormat="1" applyFont="1" applyFill="1" applyBorder="1"/>
    <xf numFmtId="3" fontId="11" fillId="4" borderId="210" xfId="9" applyNumberFormat="1" applyFont="1" applyFill="1" applyBorder="1"/>
    <xf numFmtId="3" fontId="11" fillId="4" borderId="183" xfId="9" applyNumberFormat="1" applyFont="1" applyFill="1" applyBorder="1"/>
    <xf numFmtId="3" fontId="11" fillId="4" borderId="144" xfId="9" applyNumberFormat="1" applyFont="1" applyFill="1" applyBorder="1"/>
    <xf numFmtId="167" fontId="11" fillId="4" borderId="183" xfId="9" applyNumberFormat="1" applyFont="1" applyFill="1" applyBorder="1"/>
    <xf numFmtId="167" fontId="11" fillId="4" borderId="183" xfId="9" applyNumberFormat="1" applyFont="1" applyFill="1" applyBorder="1" applyAlignment="1">
      <alignment horizontal="center"/>
    </xf>
    <xf numFmtId="3" fontId="11" fillId="4" borderId="182" xfId="9" applyNumberFormat="1" applyFont="1" applyFill="1" applyBorder="1"/>
    <xf numFmtId="167" fontId="11" fillId="4" borderId="145" xfId="9" applyNumberFormat="1" applyFont="1" applyFill="1" applyBorder="1"/>
    <xf numFmtId="3" fontId="11" fillId="4" borderId="77" xfId="9" applyNumberFormat="1" applyFont="1" applyFill="1" applyBorder="1"/>
    <xf numFmtId="3" fontId="29" fillId="4" borderId="182" xfId="9" applyNumberFormat="1" applyFont="1" applyFill="1" applyBorder="1"/>
    <xf numFmtId="3" fontId="29" fillId="4" borderId="211" xfId="9" applyNumberFormat="1" applyFont="1" applyFill="1" applyBorder="1"/>
    <xf numFmtId="167" fontId="29" fillId="4" borderId="77" xfId="9" applyNumberFormat="1" applyFont="1" applyFill="1" applyBorder="1"/>
    <xf numFmtId="3" fontId="50" fillId="4" borderId="183" xfId="9" applyNumberFormat="1" applyFont="1" applyFill="1" applyBorder="1"/>
    <xf numFmtId="3" fontId="50" fillId="0" borderId="77" xfId="9" applyNumberFormat="1" applyFont="1" applyFill="1" applyBorder="1"/>
    <xf numFmtId="3" fontId="50" fillId="4" borderId="210" xfId="9" applyNumberFormat="1" applyFont="1" applyFill="1" applyBorder="1"/>
    <xf numFmtId="3" fontId="50" fillId="4" borderId="144" xfId="9" applyNumberFormat="1" applyFont="1" applyFill="1" applyBorder="1"/>
    <xf numFmtId="167" fontId="50" fillId="0" borderId="183" xfId="9" applyNumberFormat="1" applyFont="1" applyFill="1" applyBorder="1"/>
    <xf numFmtId="3" fontId="50" fillId="0" borderId="26" xfId="9" applyNumberFormat="1" applyFont="1" applyFill="1" applyBorder="1"/>
    <xf numFmtId="3" fontId="50" fillId="4" borderId="26" xfId="9" applyNumberFormat="1" applyFont="1" applyFill="1" applyBorder="1"/>
    <xf numFmtId="167" fontId="50" fillId="0" borderId="26" xfId="9" applyNumberFormat="1" applyFont="1" applyFill="1" applyBorder="1"/>
    <xf numFmtId="0" fontId="11" fillId="0" borderId="7" xfId="9" applyFont="1" applyBorder="1"/>
    <xf numFmtId="3" fontId="29" fillId="4" borderId="78" xfId="9" applyNumberFormat="1" applyFont="1" applyFill="1" applyBorder="1" applyAlignment="1">
      <alignment horizontal="center"/>
    </xf>
    <xf numFmtId="3" fontId="29" fillId="4" borderId="119" xfId="9" applyNumberFormat="1" applyFont="1" applyFill="1" applyBorder="1" applyAlignment="1">
      <alignment horizontal="center"/>
    </xf>
    <xf numFmtId="0" fontId="29" fillId="4" borderId="26" xfId="9" applyNumberFormat="1" applyFont="1" applyFill="1" applyBorder="1" applyAlignment="1">
      <alignment horizontal="center"/>
    </xf>
    <xf numFmtId="167" fontId="29" fillId="4" borderId="119" xfId="9" applyNumberFormat="1" applyFont="1" applyFill="1" applyBorder="1" applyAlignment="1">
      <alignment horizontal="center"/>
    </xf>
    <xf numFmtId="3" fontId="11" fillId="4" borderId="119" xfId="9" applyNumberFormat="1" applyFont="1" applyFill="1" applyBorder="1" applyAlignment="1">
      <alignment horizontal="center"/>
    </xf>
    <xf numFmtId="0" fontId="11" fillId="4" borderId="119" xfId="9" applyNumberFormat="1" applyFont="1" applyFill="1" applyBorder="1" applyAlignment="1">
      <alignment horizontal="center"/>
    </xf>
    <xf numFmtId="3" fontId="11" fillId="4" borderId="7" xfId="9" applyNumberFormat="1" applyFont="1" applyFill="1" applyBorder="1" applyAlignment="1">
      <alignment horizontal="center"/>
    </xf>
    <xf numFmtId="0" fontId="11" fillId="4" borderId="7" xfId="9" applyNumberFormat="1" applyFont="1" applyFill="1" applyBorder="1" applyAlignment="1">
      <alignment horizontal="center"/>
    </xf>
    <xf numFmtId="0" fontId="11" fillId="4" borderId="47" xfId="9" applyNumberFormat="1" applyFont="1" applyFill="1" applyBorder="1" applyAlignment="1">
      <alignment horizontal="center"/>
    </xf>
    <xf numFmtId="3" fontId="11" fillId="4" borderId="7" xfId="9" applyNumberFormat="1" applyFont="1" applyFill="1" applyBorder="1" applyAlignment="1">
      <alignment horizontal="center" wrapText="1"/>
    </xf>
    <xf numFmtId="0" fontId="11" fillId="4" borderId="39" xfId="9" applyNumberFormat="1" applyFont="1" applyFill="1" applyBorder="1" applyAlignment="1">
      <alignment horizontal="center"/>
    </xf>
    <xf numFmtId="3" fontId="29" fillId="4" borderId="182" xfId="9" applyNumberFormat="1" applyFont="1" applyFill="1" applyBorder="1" applyAlignment="1">
      <alignment horizontal="center" wrapText="1"/>
    </xf>
    <xf numFmtId="0" fontId="29" fillId="4" borderId="211" xfId="9" applyNumberFormat="1" applyFont="1" applyFill="1" applyBorder="1" applyAlignment="1">
      <alignment horizontal="center"/>
    </xf>
    <xf numFmtId="0" fontId="29" fillId="4" borderId="77" xfId="9" applyNumberFormat="1" applyFont="1" applyFill="1" applyBorder="1" applyAlignment="1">
      <alignment horizontal="center"/>
    </xf>
    <xf numFmtId="3" fontId="29" fillId="4" borderId="183" xfId="9" applyNumberFormat="1" applyFont="1" applyFill="1" applyBorder="1" applyAlignment="1">
      <alignment horizontal="center" wrapText="1"/>
    </xf>
    <xf numFmtId="0" fontId="29" fillId="0" borderId="143" xfId="9" applyNumberFormat="1" applyFont="1" applyFill="1" applyBorder="1" applyAlignment="1">
      <alignment horizontal="center"/>
    </xf>
    <xf numFmtId="0" fontId="29" fillId="0" borderId="211" xfId="9" applyNumberFormat="1" applyFont="1" applyFill="1" applyBorder="1" applyAlignment="1">
      <alignment horizontal="center"/>
    </xf>
    <xf numFmtId="0" fontId="29" fillId="0" borderId="184" xfId="9" applyNumberFormat="1" applyFont="1" applyFill="1" applyBorder="1" applyAlignment="1">
      <alignment horizontal="center"/>
    </xf>
    <xf numFmtId="0" fontId="29" fillId="0" borderId="210" xfId="9" applyNumberFormat="1" applyFont="1" applyFill="1" applyBorder="1" applyAlignment="1">
      <alignment horizontal="center"/>
    </xf>
    <xf numFmtId="0" fontId="29" fillId="0" borderId="202" xfId="9" applyNumberFormat="1" applyFont="1" applyFill="1" applyBorder="1" applyAlignment="1">
      <alignment horizontal="center"/>
    </xf>
    <xf numFmtId="0" fontId="29" fillId="0" borderId="144" xfId="9" applyNumberFormat="1" applyFont="1" applyFill="1" applyBorder="1" applyAlignment="1">
      <alignment horizontal="center"/>
    </xf>
    <xf numFmtId="0" fontId="29" fillId="0" borderId="197" xfId="9" applyNumberFormat="1" applyFont="1" applyFill="1" applyBorder="1" applyAlignment="1">
      <alignment horizontal="center"/>
    </xf>
    <xf numFmtId="0" fontId="29" fillId="0" borderId="119" xfId="9" applyNumberFormat="1" applyFont="1" applyFill="1" applyBorder="1" applyAlignment="1">
      <alignment horizontal="center"/>
    </xf>
    <xf numFmtId="0" fontId="29" fillId="0" borderId="26" xfId="9" applyNumberFormat="1" applyFont="1" applyFill="1" applyBorder="1" applyAlignment="1">
      <alignment horizontal="center"/>
    </xf>
    <xf numFmtId="3" fontId="50" fillId="4" borderId="108" xfId="9" applyNumberFormat="1" applyFont="1" applyFill="1" applyBorder="1"/>
    <xf numFmtId="3" fontId="50" fillId="0" borderId="2" xfId="9" applyNumberFormat="1" applyFont="1" applyFill="1" applyBorder="1"/>
    <xf numFmtId="3" fontId="50" fillId="0" borderId="68" xfId="9" applyNumberFormat="1" applyFont="1" applyFill="1" applyBorder="1"/>
    <xf numFmtId="3" fontId="50" fillId="4" borderId="124" xfId="9" applyNumberFormat="1" applyFont="1" applyFill="1" applyBorder="1"/>
    <xf numFmtId="3" fontId="50" fillId="4" borderId="23" xfId="9" applyNumberFormat="1" applyFont="1" applyFill="1" applyBorder="1"/>
    <xf numFmtId="3" fontId="50" fillId="0" borderId="212" xfId="9" applyNumberFormat="1" applyFont="1" applyFill="1" applyBorder="1"/>
    <xf numFmtId="3" fontId="50" fillId="0" borderId="213" xfId="9" applyNumberFormat="1" applyFont="1" applyFill="1" applyBorder="1"/>
    <xf numFmtId="167" fontId="50" fillId="0" borderId="214" xfId="9" applyNumberFormat="1" applyFont="1" applyFill="1" applyBorder="1"/>
    <xf numFmtId="167" fontId="50" fillId="0" borderId="215" xfId="9" applyNumberFormat="1" applyFont="1" applyFill="1" applyBorder="1"/>
    <xf numFmtId="167" fontId="47" fillId="0" borderId="216" xfId="9" applyNumberFormat="1" applyFont="1" applyFill="1" applyBorder="1"/>
    <xf numFmtId="167" fontId="47" fillId="0" borderId="217" xfId="9" applyNumberFormat="1" applyFont="1" applyFill="1" applyBorder="1"/>
    <xf numFmtId="167" fontId="29" fillId="30" borderId="112" xfId="4" applyNumberFormat="1" applyFont="1" applyFill="1" applyBorder="1" applyAlignment="1">
      <alignment horizontal="center" wrapText="1"/>
    </xf>
    <xf numFmtId="167" fontId="29" fillId="30" borderId="17" xfId="4" applyNumberFormat="1" applyFont="1" applyFill="1" applyBorder="1" applyAlignment="1">
      <alignment horizontal="center"/>
    </xf>
    <xf numFmtId="3" fontId="50" fillId="30" borderId="112" xfId="4" applyNumberFormat="1" applyFont="1" applyFill="1" applyBorder="1"/>
    <xf numFmtId="3" fontId="47" fillId="30" borderId="43" xfId="4" applyNumberFormat="1" applyFont="1" applyFill="1" applyBorder="1"/>
    <xf numFmtId="3" fontId="47" fillId="30" borderId="166" xfId="4" applyNumberFormat="1" applyFont="1" applyFill="1" applyBorder="1"/>
    <xf numFmtId="3" fontId="47" fillId="30" borderId="186" xfId="4" applyNumberFormat="1" applyFont="1" applyFill="1" applyBorder="1"/>
    <xf numFmtId="3" fontId="47" fillId="30" borderId="198" xfId="4" applyNumberFormat="1" applyFont="1" applyFill="1" applyBorder="1"/>
    <xf numFmtId="3" fontId="47" fillId="30" borderId="20" xfId="4" applyNumberFormat="1" applyFont="1" applyFill="1" applyBorder="1"/>
    <xf numFmtId="3" fontId="47" fillId="30" borderId="176" xfId="4" applyNumberFormat="1" applyFont="1" applyFill="1" applyBorder="1"/>
    <xf numFmtId="3" fontId="47" fillId="30" borderId="180" xfId="4" applyNumberFormat="1" applyFont="1" applyFill="1" applyBorder="1"/>
    <xf numFmtId="3" fontId="50" fillId="30" borderId="48" xfId="4" applyNumberFormat="1" applyFont="1" applyFill="1" applyBorder="1"/>
    <xf numFmtId="3" fontId="50" fillId="30" borderId="144" xfId="4" applyNumberFormat="1" applyFont="1" applyFill="1" applyBorder="1"/>
    <xf numFmtId="0" fontId="23" fillId="30" borderId="108" xfId="0" applyFont="1" applyFill="1" applyBorder="1" applyAlignment="1">
      <alignment horizontal="centerContinuous"/>
    </xf>
    <xf numFmtId="0" fontId="23" fillId="30" borderId="68" xfId="0" applyFont="1" applyFill="1" applyBorder="1" applyAlignment="1">
      <alignment horizontal="centerContinuous"/>
    </xf>
    <xf numFmtId="0" fontId="7" fillId="0" borderId="16" xfId="9" applyFont="1" applyBorder="1"/>
    <xf numFmtId="3" fontId="38" fillId="0" borderId="35" xfId="0" applyNumberFormat="1" applyFont="1" applyFill="1" applyBorder="1"/>
    <xf numFmtId="0" fontId="11" fillId="4" borderId="174" xfId="9" applyFont="1" applyFill="1" applyBorder="1"/>
    <xf numFmtId="3" fontId="50" fillId="30" borderId="218" xfId="4" applyNumberFormat="1" applyFont="1" applyFill="1" applyBorder="1"/>
    <xf numFmtId="176" fontId="50" fillId="0" borderId="0" xfId="4" applyNumberFormat="1" applyFont="1" applyFill="1" applyBorder="1"/>
    <xf numFmtId="0" fontId="9" fillId="0" borderId="2" xfId="0" applyFont="1" applyFill="1" applyBorder="1"/>
    <xf numFmtId="0" fontId="105" fillId="0" borderId="17" xfId="0" applyFont="1" applyBorder="1" applyAlignment="1">
      <alignment horizontal="center"/>
    </xf>
    <xf numFmtId="0" fontId="105" fillId="0" borderId="63" xfId="0" applyFont="1" applyBorder="1" applyAlignment="1">
      <alignment horizontal="center"/>
    </xf>
    <xf numFmtId="3" fontId="105" fillId="0" borderId="63" xfId="0" applyNumberFormat="1" applyFont="1" applyBorder="1" applyAlignment="1">
      <alignment horizontal="center"/>
    </xf>
    <xf numFmtId="3" fontId="105" fillId="0" borderId="17" xfId="0" applyNumberFormat="1" applyFont="1" applyBorder="1" applyAlignment="1">
      <alignment horizontal="center"/>
    </xf>
    <xf numFmtId="0" fontId="104" fillId="30" borderId="2" xfId="0" applyFont="1" applyFill="1" applyBorder="1" applyAlignment="1">
      <alignment horizontal="centerContinuous"/>
    </xf>
    <xf numFmtId="3" fontId="105" fillId="0" borderId="108" xfId="0" applyNumberFormat="1" applyFont="1" applyBorder="1" applyAlignment="1">
      <alignment horizontal="center"/>
    </xf>
    <xf numFmtId="3" fontId="105" fillId="0" borderId="190" xfId="0" applyNumberFormat="1" applyFont="1" applyBorder="1" applyAlignment="1">
      <alignment horizontal="center"/>
    </xf>
    <xf numFmtId="3" fontId="105" fillId="0" borderId="34" xfId="0" applyNumberFormat="1" applyFont="1" applyBorder="1" applyAlignment="1">
      <alignment horizontal="center"/>
    </xf>
    <xf numFmtId="0" fontId="105" fillId="0" borderId="98" xfId="0" applyFont="1" applyBorder="1"/>
    <xf numFmtId="0" fontId="105" fillId="0" borderId="159" xfId="0" applyFont="1" applyBorder="1"/>
    <xf numFmtId="0" fontId="20" fillId="0" borderId="159" xfId="0" applyFont="1" applyFill="1" applyBorder="1"/>
    <xf numFmtId="0" fontId="53" fillId="0" borderId="171" xfId="0" applyFont="1" applyFill="1" applyBorder="1"/>
    <xf numFmtId="3" fontId="47" fillId="0" borderId="110" xfId="9" applyNumberFormat="1" applyFont="1" applyFill="1" applyBorder="1"/>
    <xf numFmtId="3" fontId="47" fillId="0" borderId="157" xfId="9" applyNumberFormat="1" applyFont="1" applyFill="1" applyBorder="1"/>
    <xf numFmtId="176" fontId="38" fillId="0" borderId="35" xfId="0" applyNumberFormat="1" applyFont="1" applyFill="1" applyBorder="1"/>
    <xf numFmtId="166" fontId="16" fillId="0" borderId="0" xfId="0" applyNumberFormat="1" applyFont="1" applyFill="1" applyBorder="1"/>
    <xf numFmtId="3" fontId="15" fillId="0" borderId="137" xfId="0" applyNumberFormat="1" applyFont="1" applyFill="1" applyBorder="1"/>
    <xf numFmtId="3" fontId="15" fillId="0" borderId="51" xfId="0" applyNumberFormat="1" applyFont="1" applyFill="1" applyBorder="1"/>
    <xf numFmtId="177" fontId="38" fillId="0" borderId="35" xfId="163" applyNumberFormat="1" applyFont="1" applyFill="1" applyBorder="1"/>
    <xf numFmtId="0" fontId="8" fillId="0" borderId="0" xfId="0" applyFont="1" applyFill="1" applyBorder="1" applyAlignment="1">
      <alignment horizontal="center"/>
    </xf>
    <xf numFmtId="0" fontId="7" fillId="0" borderId="1" xfId="0" applyFont="1" applyBorder="1"/>
    <xf numFmtId="0" fontId="23" fillId="0" borderId="1" xfId="0" applyFont="1" applyBorder="1" applyAlignment="1">
      <alignment horizontal="centerContinuous"/>
    </xf>
    <xf numFmtId="0" fontId="9" fillId="0" borderId="4" xfId="3" applyFont="1" applyBorder="1" applyAlignment="1">
      <alignment horizontal="center"/>
    </xf>
    <xf numFmtId="0" fontId="34" fillId="0" borderId="0" xfId="0" applyFont="1"/>
    <xf numFmtId="0" fontId="9" fillId="0" borderId="6" xfId="3" applyFont="1" applyBorder="1" applyAlignment="1">
      <alignment horizontal="center"/>
    </xf>
    <xf numFmtId="0" fontId="9" fillId="0" borderId="3" xfId="3" applyFont="1" applyBorder="1" applyAlignment="1">
      <alignment horizontal="center"/>
    </xf>
    <xf numFmtId="0" fontId="9" fillId="0" borderId="1" xfId="3" applyFont="1" applyBorder="1" applyAlignment="1">
      <alignment horizontal="center"/>
    </xf>
    <xf numFmtId="0" fontId="7" fillId="0" borderId="7" xfId="0" applyFont="1" applyBorder="1"/>
    <xf numFmtId="0" fontId="9" fillId="0" borderId="47" xfId="3" applyFont="1" applyBorder="1" applyAlignment="1">
      <alignment horizontal="center" wrapText="1"/>
    </xf>
    <xf numFmtId="0" fontId="9" fillId="0" borderId="0" xfId="3" applyFont="1" applyAlignment="1">
      <alignment horizontal="center"/>
    </xf>
    <xf numFmtId="0" fontId="9" fillId="0" borderId="7" xfId="3" applyFont="1" applyBorder="1" applyAlignment="1">
      <alignment horizontal="center"/>
    </xf>
    <xf numFmtId="0" fontId="35" fillId="0" borderId="5" xfId="0" applyFont="1" applyBorder="1"/>
    <xf numFmtId="0" fontId="35" fillId="0" borderId="13" xfId="0" applyFont="1" applyBorder="1"/>
    <xf numFmtId="0" fontId="35" fillId="0" borderId="23" xfId="0" applyFont="1" applyBorder="1"/>
    <xf numFmtId="0" fontId="35" fillId="0" borderId="6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5" fillId="0" borderId="13" xfId="0" applyFont="1" applyBorder="1" applyAlignment="1">
      <alignment horizontal="center"/>
    </xf>
    <xf numFmtId="0" fontId="35" fillId="0" borderId="29" xfId="0" applyFont="1" applyBorder="1" applyAlignment="1">
      <alignment horizontal="center"/>
    </xf>
    <xf numFmtId="0" fontId="35" fillId="0" borderId="29" xfId="0" applyFont="1" applyBorder="1"/>
    <xf numFmtId="3" fontId="35" fillId="0" borderId="40" xfId="0" applyNumberFormat="1" applyFont="1" applyBorder="1"/>
    <xf numFmtId="0" fontId="35" fillId="0" borderId="6" xfId="0" applyFont="1" applyBorder="1"/>
    <xf numFmtId="0" fontId="35" fillId="0" borderId="0" xfId="0" applyFont="1"/>
    <xf numFmtId="0" fontId="35" fillId="0" borderId="24" xfId="0" applyFont="1" applyBorder="1"/>
    <xf numFmtId="0" fontId="35" fillId="0" borderId="102" xfId="0" applyFont="1" applyBorder="1"/>
    <xf numFmtId="0" fontId="35" fillId="0" borderId="26" xfId="0" applyFont="1" applyBorder="1" applyAlignment="1">
      <alignment horizontal="center"/>
    </xf>
    <xf numFmtId="0" fontId="7" fillId="0" borderId="74" xfId="0" applyFont="1" applyBorder="1" applyAlignment="1">
      <alignment horizontal="center"/>
    </xf>
    <xf numFmtId="0" fontId="7" fillId="0" borderId="73" xfId="0" applyFont="1" applyBorder="1"/>
    <xf numFmtId="3" fontId="7" fillId="0" borderId="42" xfId="0" applyNumberFormat="1" applyFont="1" applyBorder="1"/>
    <xf numFmtId="3" fontId="7" fillId="0" borderId="166" xfId="0" applyNumberFormat="1" applyFont="1" applyBorder="1"/>
    <xf numFmtId="167" fontId="7" fillId="0" borderId="166" xfId="0" applyNumberFormat="1" applyFont="1" applyBorder="1"/>
    <xf numFmtId="166" fontId="16" fillId="0" borderId="168" xfId="0" applyNumberFormat="1" applyFont="1" applyBorder="1"/>
    <xf numFmtId="3" fontId="7" fillId="0" borderId="3" xfId="0" applyNumberFormat="1" applyFont="1" applyBorder="1"/>
    <xf numFmtId="3" fontId="16" fillId="0" borderId="52" xfId="0" applyNumberFormat="1" applyFont="1" applyBorder="1"/>
    <xf numFmtId="3" fontId="7" fillId="0" borderId="228" xfId="0" applyNumberFormat="1" applyFont="1" applyBorder="1"/>
    <xf numFmtId="3" fontId="7" fillId="0" borderId="188" xfId="0" applyNumberFormat="1" applyFont="1" applyBorder="1"/>
    <xf numFmtId="1" fontId="7" fillId="0" borderId="8" xfId="0" applyNumberFormat="1" applyFont="1" applyBorder="1"/>
    <xf numFmtId="1" fontId="7" fillId="0" borderId="168" xfId="0" applyNumberFormat="1" applyFont="1" applyBorder="1"/>
    <xf numFmtId="3" fontId="7" fillId="0" borderId="163" xfId="0" applyNumberFormat="1" applyFont="1" applyBorder="1"/>
    <xf numFmtId="3" fontId="7" fillId="0" borderId="43" xfId="0" applyNumberFormat="1" applyFont="1" applyBorder="1"/>
    <xf numFmtId="167" fontId="7" fillId="0" borderId="168" xfId="0" applyNumberFormat="1" applyFont="1" applyBorder="1"/>
    <xf numFmtId="166" fontId="7" fillId="0" borderId="23" xfId="0" applyNumberFormat="1" applyFont="1" applyBorder="1"/>
    <xf numFmtId="167" fontId="7" fillId="0" borderId="163" xfId="0" applyNumberFormat="1" applyFont="1" applyBorder="1"/>
    <xf numFmtId="0" fontId="7" fillId="0" borderId="75" xfId="0" applyFont="1" applyBorder="1" applyAlignment="1">
      <alignment horizontal="center"/>
    </xf>
    <xf numFmtId="0" fontId="7" fillId="0" borderId="86" xfId="0" applyFont="1" applyBorder="1"/>
    <xf numFmtId="3" fontId="7" fillId="0" borderId="21" xfId="0" applyNumberFormat="1" applyFont="1" applyBorder="1"/>
    <xf numFmtId="3" fontId="16" fillId="0" borderId="188" xfId="0" applyNumberFormat="1" applyFont="1" applyBorder="1"/>
    <xf numFmtId="1" fontId="7" fillId="0" borderId="166" xfId="0" applyNumberFormat="1" applyFont="1" applyBorder="1"/>
    <xf numFmtId="166" fontId="7" fillId="0" borderId="166" xfId="0" applyNumberFormat="1" applyFont="1" applyBorder="1"/>
    <xf numFmtId="0" fontId="7" fillId="0" borderId="174" xfId="0" applyFont="1" applyBorder="1" applyAlignment="1">
      <alignment horizontal="center"/>
    </xf>
    <xf numFmtId="0" fontId="7" fillId="0" borderId="168" xfId="0" applyFont="1" applyBorder="1"/>
    <xf numFmtId="3" fontId="7" fillId="0" borderId="175" xfId="0" applyNumberFormat="1" applyFont="1" applyBorder="1"/>
    <xf numFmtId="3" fontId="7" fillId="0" borderId="9" xfId="0" applyNumberFormat="1" applyFont="1" applyBorder="1"/>
    <xf numFmtId="3" fontId="7" fillId="0" borderId="168" xfId="0" applyNumberFormat="1" applyFont="1" applyBorder="1"/>
    <xf numFmtId="0" fontId="8" fillId="0" borderId="15" xfId="0" applyFont="1" applyBorder="1"/>
    <xf numFmtId="3" fontId="8" fillId="0" borderId="2" xfId="0" applyNumberFormat="1" applyFont="1" applyBorder="1"/>
    <xf numFmtId="3" fontId="8" fillId="0" borderId="23" xfId="0" applyNumberFormat="1" applyFont="1" applyBorder="1"/>
    <xf numFmtId="167" fontId="8" fillId="0" borderId="23" xfId="0" applyNumberFormat="1" applyFont="1" applyBorder="1"/>
    <xf numFmtId="3" fontId="8" fillId="0" borderId="34" xfId="0" applyNumberFormat="1" applyFont="1" applyBorder="1"/>
    <xf numFmtId="3" fontId="8" fillId="0" borderId="108" xfId="0" applyNumberFormat="1" applyFont="1" applyBorder="1"/>
    <xf numFmtId="3" fontId="8" fillId="0" borderId="124" xfId="0" applyNumberFormat="1" applyFont="1" applyBorder="1"/>
    <xf numFmtId="3" fontId="8" fillId="0" borderId="112" xfId="0" applyNumberFormat="1" applyFont="1" applyBorder="1"/>
    <xf numFmtId="167" fontId="8" fillId="0" borderId="85" xfId="0" applyNumberFormat="1" applyFont="1" applyBorder="1"/>
    <xf numFmtId="167" fontId="8" fillId="0" borderId="34" xfId="0" applyNumberFormat="1" applyFont="1" applyBorder="1"/>
    <xf numFmtId="3" fontId="8" fillId="0" borderId="58" xfId="0" applyNumberFormat="1" applyFont="1" applyBorder="1"/>
    <xf numFmtId="3" fontId="8" fillId="0" borderId="48" xfId="0" applyNumberFormat="1" applyFont="1" applyBorder="1"/>
    <xf numFmtId="167" fontId="8" fillId="0" borderId="48" xfId="0" applyNumberFormat="1" applyFont="1" applyBorder="1"/>
    <xf numFmtId="166" fontId="8" fillId="0" borderId="57" xfId="0" applyNumberFormat="1" applyFont="1" applyBorder="1"/>
    <xf numFmtId="3" fontId="8" fillId="0" borderId="144" xfId="0" applyNumberFormat="1" applyFont="1" applyBorder="1"/>
    <xf numFmtId="3" fontId="8" fillId="0" borderId="210" xfId="0" applyNumberFormat="1" applyFont="1" applyBorder="1"/>
    <xf numFmtId="3" fontId="8" fillId="0" borderId="50" xfId="0" applyNumberFormat="1" applyFont="1" applyBorder="1"/>
    <xf numFmtId="1" fontId="9" fillId="0" borderId="48" xfId="0" applyNumberFormat="1" applyFont="1" applyBorder="1"/>
    <xf numFmtId="1" fontId="9" fillId="0" borderId="57" xfId="0" applyNumberFormat="1" applyFont="1" applyBorder="1"/>
    <xf numFmtId="166" fontId="8" fillId="0" borderId="48" xfId="0" applyNumberFormat="1" applyFont="1" applyBorder="1"/>
    <xf numFmtId="3" fontId="7" fillId="0" borderId="8" xfId="0" applyNumberFormat="1" applyFont="1" applyBorder="1"/>
    <xf numFmtId="0" fontId="8" fillId="0" borderId="1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9" fillId="0" borderId="16" xfId="3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80" xfId="0" applyFont="1" applyBorder="1" applyAlignment="1">
      <alignment horizontal="center"/>
    </xf>
    <xf numFmtId="0" fontId="8" fillId="0" borderId="102" xfId="0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8" fillId="0" borderId="187" xfId="0" applyFont="1" applyBorder="1" applyAlignment="1">
      <alignment horizontal="center"/>
    </xf>
    <xf numFmtId="3" fontId="7" fillId="0" borderId="53" xfId="0" applyNumberFormat="1" applyFont="1" applyBorder="1"/>
    <xf numFmtId="0" fontId="16" fillId="0" borderId="175" xfId="0" applyFont="1" applyBorder="1" applyAlignment="1">
      <alignment horizontal="center"/>
    </xf>
    <xf numFmtId="0" fontId="16" fillId="0" borderId="174" xfId="0" applyFont="1" applyBorder="1"/>
    <xf numFmtId="0" fontId="7" fillId="0" borderId="175" xfId="0" applyFont="1" applyBorder="1" applyAlignment="1">
      <alignment horizontal="center"/>
    </xf>
    <xf numFmtId="0" fontId="7" fillId="0" borderId="174" xfId="0" applyFont="1" applyBorder="1"/>
    <xf numFmtId="3" fontId="7" fillId="0" borderId="174" xfId="0" applyNumberFormat="1" applyFont="1" applyBorder="1"/>
    <xf numFmtId="3" fontId="8" fillId="0" borderId="61" xfId="0" applyNumberFormat="1" applyFont="1" applyBorder="1"/>
    <xf numFmtId="167" fontId="8" fillId="0" borderId="61" xfId="0" applyNumberFormat="1" applyFont="1" applyBorder="1"/>
    <xf numFmtId="0" fontId="20" fillId="0" borderId="161" xfId="0" applyFont="1" applyBorder="1"/>
    <xf numFmtId="0" fontId="105" fillId="0" borderId="161" xfId="0" applyFont="1" applyBorder="1"/>
    <xf numFmtId="0" fontId="53" fillId="0" borderId="189" xfId="0" applyFont="1" applyBorder="1"/>
    <xf numFmtId="3" fontId="20" fillId="0" borderId="172" xfId="0" applyNumberFormat="1" applyFont="1" applyBorder="1"/>
    <xf numFmtId="0" fontId="53" fillId="0" borderId="172" xfId="0" applyFont="1" applyBorder="1"/>
    <xf numFmtId="167" fontId="50" fillId="0" borderId="229" xfId="9" applyNumberFormat="1" applyFont="1" applyFill="1" applyBorder="1"/>
    <xf numFmtId="167" fontId="47" fillId="0" borderId="90" xfId="9" applyNumberFormat="1" applyFont="1" applyFill="1" applyBorder="1"/>
    <xf numFmtId="167" fontId="47" fillId="0" borderId="188" xfId="9" applyNumberFormat="1" applyFont="1" applyFill="1" applyBorder="1"/>
    <xf numFmtId="167" fontId="47" fillId="0" borderId="206" xfId="9" applyNumberFormat="1" applyFont="1" applyFill="1" applyBorder="1"/>
    <xf numFmtId="167" fontId="47" fillId="0" borderId="196" xfId="9" applyNumberFormat="1" applyFont="1" applyFill="1" applyBorder="1"/>
    <xf numFmtId="167" fontId="47" fillId="0" borderId="9" xfId="9" applyNumberFormat="1" applyFont="1" applyFill="1" applyBorder="1"/>
    <xf numFmtId="167" fontId="47" fillId="0" borderId="163" xfId="9" applyNumberFormat="1" applyFont="1" applyFill="1" applyBorder="1"/>
    <xf numFmtId="167" fontId="47" fillId="0" borderId="185" xfId="9" applyNumberFormat="1" applyFont="1" applyFill="1" applyBorder="1"/>
    <xf numFmtId="167" fontId="29" fillId="0" borderId="48" xfId="9" applyNumberFormat="1" applyFont="1" applyBorder="1" applyAlignment="1">
      <alignment horizontal="center"/>
    </xf>
    <xf numFmtId="167" fontId="29" fillId="0" borderId="55" xfId="9" applyNumberFormat="1" applyFont="1" applyBorder="1" applyAlignment="1">
      <alignment horizontal="center"/>
    </xf>
    <xf numFmtId="0" fontId="29" fillId="0" borderId="26" xfId="9" applyFont="1" applyBorder="1" applyAlignment="1">
      <alignment horizontal="center"/>
    </xf>
    <xf numFmtId="0" fontId="29" fillId="30" borderId="144" xfId="4" applyFont="1" applyFill="1" applyBorder="1" applyAlignment="1">
      <alignment horizontal="center"/>
    </xf>
    <xf numFmtId="0" fontId="29" fillId="0" borderId="47" xfId="9" applyFont="1" applyBorder="1" applyAlignment="1">
      <alignment horizontal="center"/>
    </xf>
    <xf numFmtId="167" fontId="29" fillId="0" borderId="68" xfId="9" applyNumberFormat="1" applyFont="1" applyBorder="1" applyAlignment="1">
      <alignment horizontal="center" wrapText="1"/>
    </xf>
    <xf numFmtId="166" fontId="29" fillId="0" borderId="112" xfId="9" applyNumberFormat="1" applyFont="1" applyBorder="1" applyAlignment="1">
      <alignment horizontal="center"/>
    </xf>
    <xf numFmtId="167" fontId="29" fillId="0" borderId="112" xfId="9" applyNumberFormat="1" applyFont="1" applyBorder="1" applyAlignment="1">
      <alignment horizontal="center"/>
    </xf>
    <xf numFmtId="167" fontId="29" fillId="0" borderId="129" xfId="9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61" xfId="0" applyFont="1" applyBorder="1"/>
    <xf numFmtId="0" fontId="8" fillId="0" borderId="36" xfId="0" applyFont="1" applyBorder="1" applyAlignment="1">
      <alignment horizontal="center"/>
    </xf>
    <xf numFmtId="0" fontId="8" fillId="0" borderId="6" xfId="0" applyFont="1" applyBorder="1"/>
    <xf numFmtId="0" fontId="35" fillId="0" borderId="40" xfId="0" applyFont="1" applyBorder="1"/>
    <xf numFmtId="0" fontId="35" fillId="0" borderId="24" xfId="0" applyFont="1" applyBorder="1" applyAlignment="1">
      <alignment horizontal="center"/>
    </xf>
    <xf numFmtId="0" fontId="8" fillId="0" borderId="28" xfId="0" applyFont="1" applyBorder="1"/>
    <xf numFmtId="166" fontId="8" fillId="0" borderId="102" xfId="0" applyNumberFormat="1" applyFont="1" applyBorder="1"/>
    <xf numFmtId="166" fontId="8" fillId="0" borderId="0" xfId="0" applyNumberFormat="1" applyFont="1"/>
    <xf numFmtId="3" fontId="8" fillId="0" borderId="28" xfId="0" applyNumberFormat="1" applyFont="1" applyBorder="1"/>
    <xf numFmtId="0" fontId="8" fillId="0" borderId="71" xfId="0" applyFont="1" applyBorder="1"/>
    <xf numFmtId="0" fontId="8" fillId="0" borderId="13" xfId="0" applyFont="1" applyBorder="1"/>
    <xf numFmtId="0" fontId="8" fillId="0" borderId="27" xfId="0" applyFont="1" applyBorder="1"/>
    <xf numFmtId="0" fontId="8" fillId="0" borderId="136" xfId="0" applyFont="1" applyBorder="1" applyAlignment="1">
      <alignment horizontal="center"/>
    </xf>
    <xf numFmtId="0" fontId="35" fillId="2" borderId="0" xfId="0" applyFont="1" applyFill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46" xfId="0" applyFont="1" applyBorder="1"/>
    <xf numFmtId="3" fontId="16" fillId="0" borderId="45" xfId="0" applyNumberFormat="1" applyFont="1" applyBorder="1"/>
    <xf numFmtId="3" fontId="16" fillId="0" borderId="166" xfId="0" applyNumberFormat="1" applyFont="1" applyBorder="1"/>
    <xf numFmtId="3" fontId="16" fillId="0" borderId="8" xfId="0" applyNumberFormat="1" applyFont="1" applyBorder="1"/>
    <xf numFmtId="166" fontId="16" fillId="0" borderId="163" xfId="0" applyNumberFormat="1" applyFont="1" applyBorder="1"/>
    <xf numFmtId="3" fontId="16" fillId="0" borderId="83" xfId="0" applyNumberFormat="1" applyFont="1" applyBorder="1"/>
    <xf numFmtId="3" fontId="7" fillId="0" borderId="52" xfId="0" applyNumberFormat="1" applyFont="1" applyBorder="1"/>
    <xf numFmtId="1" fontId="16" fillId="0" borderId="163" xfId="0" applyNumberFormat="1" applyFont="1" applyBorder="1"/>
    <xf numFmtId="0" fontId="7" fillId="0" borderId="177" xfId="0" applyFont="1" applyBorder="1" applyAlignment="1">
      <alignment horizontal="center"/>
    </xf>
    <xf numFmtId="3" fontId="34" fillId="2" borderId="228" xfId="0" applyNumberFormat="1" applyFont="1" applyFill="1" applyBorder="1"/>
    <xf numFmtId="166" fontId="34" fillId="2" borderId="168" xfId="0" applyNumberFormat="1" applyFont="1" applyFill="1" applyBorder="1"/>
    <xf numFmtId="3" fontId="16" fillId="0" borderId="163" xfId="0" applyNumberFormat="1" applyFont="1" applyBorder="1"/>
    <xf numFmtId="3" fontId="16" fillId="0" borderId="186" xfId="0" applyNumberFormat="1" applyFont="1" applyBorder="1"/>
    <xf numFmtId="3" fontId="16" fillId="0" borderId="228" xfId="0" applyNumberFormat="1" applyFont="1" applyBorder="1"/>
    <xf numFmtId="166" fontId="7" fillId="2" borderId="166" xfId="0" applyNumberFormat="1" applyFont="1" applyFill="1" applyBorder="1"/>
    <xf numFmtId="3" fontId="34" fillId="7" borderId="228" xfId="0" applyNumberFormat="1" applyFont="1" applyFill="1" applyBorder="1"/>
    <xf numFmtId="3" fontId="34" fillId="7" borderId="166" xfId="0" applyNumberFormat="1" applyFont="1" applyFill="1" applyBorder="1"/>
    <xf numFmtId="166" fontId="34" fillId="7" borderId="168" xfId="0" applyNumberFormat="1" applyFont="1" applyFill="1" applyBorder="1"/>
    <xf numFmtId="166" fontId="7" fillId="7" borderId="166" xfId="0" applyNumberFormat="1" applyFont="1" applyFill="1" applyBorder="1"/>
    <xf numFmtId="3" fontId="16" fillId="0" borderId="43" xfId="0" applyNumberFormat="1" applyFont="1" applyBorder="1"/>
    <xf numFmtId="3" fontId="34" fillId="2" borderId="228" xfId="0" applyNumberFormat="1" applyFont="1" applyFill="1" applyBorder="1" applyAlignment="1">
      <alignment horizontal="right"/>
    </xf>
    <xf numFmtId="0" fontId="8" fillId="0" borderId="67" xfId="0" applyFont="1" applyBorder="1"/>
    <xf numFmtId="167" fontId="8" fillId="0" borderId="108" xfId="0" applyNumberFormat="1" applyFont="1" applyBorder="1"/>
    <xf numFmtId="3" fontId="8" fillId="0" borderId="131" xfId="0" applyNumberFormat="1" applyFont="1" applyBorder="1"/>
    <xf numFmtId="0" fontId="8" fillId="0" borderId="68" xfId="0" applyFont="1" applyBorder="1"/>
    <xf numFmtId="0" fontId="8" fillId="0" borderId="89" xfId="0" applyFont="1" applyBorder="1"/>
    <xf numFmtId="3" fontId="8" fillId="0" borderId="49" xfId="0" applyNumberFormat="1" applyFont="1" applyBorder="1"/>
    <xf numFmtId="166" fontId="8" fillId="0" borderId="56" xfId="0" applyNumberFormat="1" applyFont="1" applyBorder="1"/>
    <xf numFmtId="3" fontId="8" fillId="0" borderId="54" xfId="0" applyNumberFormat="1" applyFont="1" applyBorder="1"/>
    <xf numFmtId="1" fontId="8" fillId="0" borderId="48" xfId="0" applyNumberFormat="1" applyFont="1" applyBorder="1"/>
    <xf numFmtId="3" fontId="34" fillId="0" borderId="0" xfId="0" applyNumberFormat="1" applyFont="1"/>
    <xf numFmtId="0" fontId="20" fillId="0" borderId="0" xfId="0" applyFont="1"/>
    <xf numFmtId="0" fontId="26" fillId="0" borderId="0" xfId="0" applyFont="1"/>
    <xf numFmtId="0" fontId="39" fillId="0" borderId="0" xfId="0" applyFont="1"/>
    <xf numFmtId="0" fontId="9" fillId="0" borderId="0" xfId="0" applyFont="1"/>
    <xf numFmtId="166" fontId="20" fillId="0" borderId="0" xfId="0" applyNumberFormat="1" applyFont="1"/>
    <xf numFmtId="166" fontId="16" fillId="0" borderId="0" xfId="0" applyNumberFormat="1" applyFont="1"/>
    <xf numFmtId="3" fontId="20" fillId="0" borderId="0" xfId="0" applyNumberFormat="1" applyFont="1"/>
    <xf numFmtId="3" fontId="40" fillId="0" borderId="0" xfId="0" applyNumberFormat="1" applyFont="1"/>
    <xf numFmtId="0" fontId="40" fillId="0" borderId="0" xfId="0" applyFont="1"/>
    <xf numFmtId="0" fontId="39" fillId="0" borderId="0" xfId="0" applyFont="1" applyAlignment="1">
      <alignment horizontal="left"/>
    </xf>
    <xf numFmtId="0" fontId="38" fillId="0" borderId="0" xfId="0" applyFont="1" applyAlignment="1">
      <alignment horizontal="left"/>
    </xf>
    <xf numFmtId="0" fontId="20" fillId="0" borderId="0" xfId="3" applyFont="1"/>
    <xf numFmtId="0" fontId="20" fillId="0" borderId="0" xfId="0" applyFont="1" applyAlignment="1">
      <alignment horizontal="center" vertical="center"/>
    </xf>
    <xf numFmtId="0" fontId="11" fillId="0" borderId="35" xfId="0" applyFont="1" applyBorder="1" applyAlignment="1">
      <alignment wrapText="1"/>
    </xf>
    <xf numFmtId="167" fontId="7" fillId="0" borderId="32" xfId="0" applyNumberFormat="1" applyFont="1" applyBorder="1"/>
    <xf numFmtId="167" fontId="7" fillId="0" borderId="177" xfId="0" applyNumberFormat="1" applyFont="1" applyBorder="1"/>
    <xf numFmtId="1" fontId="9" fillId="0" borderId="48" xfId="163" applyNumberFormat="1" applyFont="1" applyFill="1" applyBorder="1"/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79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8" borderId="5" xfId="0" applyFont="1" applyFill="1" applyBorder="1" applyAlignment="1">
      <alignment horizontal="center"/>
    </xf>
    <xf numFmtId="0" fontId="8" fillId="8" borderId="0" xfId="0" applyFont="1" applyFill="1" applyAlignment="1">
      <alignment horizontal="center"/>
    </xf>
    <xf numFmtId="0" fontId="8" fillId="8" borderId="6" xfId="0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0" fillId="0" borderId="0" xfId="0" applyFont="1" applyAlignment="1">
      <alignment horizontal="left"/>
    </xf>
    <xf numFmtId="0" fontId="9" fillId="30" borderId="69" xfId="3" applyFont="1" applyFill="1" applyBorder="1" applyAlignment="1">
      <alignment horizontal="center"/>
    </xf>
    <xf numFmtId="0" fontId="9" fillId="30" borderId="125" xfId="3" applyFont="1" applyFill="1" applyBorder="1" applyAlignment="1">
      <alignment horizontal="center"/>
    </xf>
    <xf numFmtId="0" fontId="9" fillId="30" borderId="85" xfId="3" applyFont="1" applyFill="1" applyBorder="1" applyAlignment="1">
      <alignment horizontal="center"/>
    </xf>
    <xf numFmtId="0" fontId="8" fillId="30" borderId="69" xfId="0" applyFont="1" applyFill="1" applyBorder="1" applyAlignment="1">
      <alignment horizontal="center"/>
    </xf>
    <xf numFmtId="0" fontId="8" fillId="30" borderId="125" xfId="0" applyFont="1" applyFill="1" applyBorder="1" applyAlignment="1">
      <alignment horizontal="center"/>
    </xf>
    <xf numFmtId="0" fontId="8" fillId="30" borderId="85" xfId="0" applyFont="1" applyFill="1" applyBorder="1" applyAlignment="1">
      <alignment horizontal="center"/>
    </xf>
    <xf numFmtId="0" fontId="13" fillId="0" borderId="39" xfId="0" applyFont="1" applyBorder="1" applyAlignment="1">
      <alignment horizontal="center"/>
    </xf>
    <xf numFmtId="0" fontId="13" fillId="0" borderId="79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9" fillId="30" borderId="58" xfId="3" applyFont="1" applyFill="1" applyBorder="1" applyAlignment="1">
      <alignment horizontal="center"/>
    </xf>
    <xf numFmtId="0" fontId="9" fillId="30" borderId="56" xfId="3" applyFont="1" applyFill="1" applyBorder="1" applyAlignment="1">
      <alignment horizontal="center"/>
    </xf>
    <xf numFmtId="0" fontId="9" fillId="30" borderId="57" xfId="3" applyFont="1" applyFill="1" applyBorder="1" applyAlignment="1">
      <alignment horizontal="center"/>
    </xf>
    <xf numFmtId="0" fontId="13" fillId="0" borderId="0" xfId="0" applyFont="1" applyFill="1" applyAlignment="1">
      <alignment horizontal="left" vertical="top" wrapText="1"/>
    </xf>
    <xf numFmtId="0" fontId="21" fillId="0" borderId="192" xfId="7" quotePrefix="1" applyNumberFormat="1" applyFont="1" applyFill="1" applyBorder="1" applyAlignment="1">
      <alignment horizontal="center" vertical="center" wrapText="1"/>
    </xf>
    <xf numFmtId="0" fontId="21" fillId="0" borderId="193" xfId="0" applyFont="1" applyFill="1" applyBorder="1" applyAlignment="1">
      <alignment horizontal="center" vertical="center"/>
    </xf>
    <xf numFmtId="0" fontId="21" fillId="0" borderId="194" xfId="0" applyFont="1" applyFill="1" applyBorder="1" applyAlignment="1">
      <alignment horizontal="center" vertical="center"/>
    </xf>
  </cellXfs>
  <cellStyles count="164">
    <cellStyle name="0_mezer" xfId="10" xr:uid="{00000000-0005-0000-0000-000000000000}"/>
    <cellStyle name="1_mezera" xfId="11" xr:uid="{00000000-0005-0000-0000-000001000000}"/>
    <cellStyle name="2_mezery" xfId="12" xr:uid="{00000000-0005-0000-0000-000002000000}"/>
    <cellStyle name="20 % – Zvýraznění 1" xfId="137" builtinId="30" customBuiltin="1"/>
    <cellStyle name="20 % – Zvýraznění 2" xfId="141" builtinId="34" customBuiltin="1"/>
    <cellStyle name="20 % – Zvýraznění 3" xfId="145" builtinId="38" customBuiltin="1"/>
    <cellStyle name="20 % – Zvýraznění 4" xfId="149" builtinId="42" customBuiltin="1"/>
    <cellStyle name="20 % – Zvýraznění 5" xfId="153" builtinId="46" customBuiltin="1"/>
    <cellStyle name="20 % – Zvýraznění 6" xfId="157" builtinId="50" customBuiltin="1"/>
    <cellStyle name="20 % – Zvýraznění1 2" xfId="60" xr:uid="{00000000-0005-0000-0000-000004000000}"/>
    <cellStyle name="20 % – Zvýraznění2 2" xfId="61" xr:uid="{00000000-0005-0000-0000-000006000000}"/>
    <cellStyle name="20 % – Zvýraznění3 2" xfId="62" xr:uid="{00000000-0005-0000-0000-000008000000}"/>
    <cellStyle name="20 % – Zvýraznění4 2" xfId="63" xr:uid="{00000000-0005-0000-0000-00000A000000}"/>
    <cellStyle name="20 % – Zvýraznění5 2" xfId="64" xr:uid="{00000000-0005-0000-0000-00000C000000}"/>
    <cellStyle name="20 % – Zvýraznění6 2" xfId="65" xr:uid="{00000000-0005-0000-0000-00000E000000}"/>
    <cellStyle name="40 % – Zvýraznění 1" xfId="138" builtinId="31" customBuiltin="1"/>
    <cellStyle name="40 % – Zvýraznění 2" xfId="142" builtinId="35" customBuiltin="1"/>
    <cellStyle name="40 % – Zvýraznění 3" xfId="146" builtinId="39" customBuiltin="1"/>
    <cellStyle name="40 % – Zvýraznění 4" xfId="150" builtinId="43" customBuiltin="1"/>
    <cellStyle name="40 % – Zvýraznění 5" xfId="154" builtinId="47" customBuiltin="1"/>
    <cellStyle name="40 % – Zvýraznění 6" xfId="158" builtinId="51" customBuiltin="1"/>
    <cellStyle name="40 % – Zvýraznění1 2" xfId="66" xr:uid="{00000000-0005-0000-0000-000010000000}"/>
    <cellStyle name="40 % – Zvýraznění2 2" xfId="67" xr:uid="{00000000-0005-0000-0000-000012000000}"/>
    <cellStyle name="40 % – Zvýraznění3 2" xfId="68" xr:uid="{00000000-0005-0000-0000-000014000000}"/>
    <cellStyle name="40 % – Zvýraznění4 2" xfId="69" xr:uid="{00000000-0005-0000-0000-000016000000}"/>
    <cellStyle name="40 % – Zvýraznění5 2" xfId="70" xr:uid="{00000000-0005-0000-0000-000018000000}"/>
    <cellStyle name="40 % – Zvýraznění6 2" xfId="71" xr:uid="{00000000-0005-0000-0000-00001A000000}"/>
    <cellStyle name="60 % – Zvýraznění 1" xfId="139" builtinId="32" customBuiltin="1"/>
    <cellStyle name="60 % – Zvýraznění 2" xfId="143" builtinId="36" customBuiltin="1"/>
    <cellStyle name="60 % – Zvýraznění 3" xfId="147" builtinId="40" customBuiltin="1"/>
    <cellStyle name="60 % – Zvýraznění 4" xfId="151" builtinId="44" customBuiltin="1"/>
    <cellStyle name="60 % – Zvýraznění 5" xfId="155" builtinId="48" customBuiltin="1"/>
    <cellStyle name="60 % – Zvýraznění 6" xfId="159" builtinId="52" customBuiltin="1"/>
    <cellStyle name="60 % – Zvýraznění1 2" xfId="72" xr:uid="{00000000-0005-0000-0000-00001C000000}"/>
    <cellStyle name="60 % – Zvýraznění2 2" xfId="73" xr:uid="{00000000-0005-0000-0000-00001E000000}"/>
    <cellStyle name="60 % – Zvýraznění3 2" xfId="74" xr:uid="{00000000-0005-0000-0000-000020000000}"/>
    <cellStyle name="60 % – Zvýraznění4 2" xfId="75" xr:uid="{00000000-0005-0000-0000-000022000000}"/>
    <cellStyle name="60 % – Zvýraznění5 2" xfId="76" xr:uid="{00000000-0005-0000-0000-000024000000}"/>
    <cellStyle name="60 % – Zvýraznění6 2" xfId="77" xr:uid="{00000000-0005-0000-0000-000026000000}"/>
    <cellStyle name="Celkem" xfId="135" builtinId="25" customBuiltin="1"/>
    <cellStyle name="Celkem 2" xfId="78" xr:uid="{00000000-0005-0000-0000-000028000000}"/>
    <cellStyle name="Comma" xfId="25" xr:uid="{00000000-0005-0000-0000-000029000000}"/>
    <cellStyle name="Comma [0]" xfId="26" xr:uid="{00000000-0005-0000-0000-00002A000000}"/>
    <cellStyle name="Comma [0] 2" xfId="54" xr:uid="{00000000-0005-0000-0000-00002B000000}"/>
    <cellStyle name="Comma 2" xfId="35" xr:uid="{00000000-0005-0000-0000-00002C000000}"/>
    <cellStyle name="Comma 3" xfId="44" xr:uid="{00000000-0005-0000-0000-00002D000000}"/>
    <cellStyle name="Comma0" xfId="45" xr:uid="{00000000-0005-0000-0000-00002E000000}"/>
    <cellStyle name="Currency" xfId="23" xr:uid="{00000000-0005-0000-0000-00002F000000}"/>
    <cellStyle name="Currency [0]" xfId="24" xr:uid="{00000000-0005-0000-0000-000030000000}"/>
    <cellStyle name="Currency 2" xfId="36" xr:uid="{00000000-0005-0000-0000-000031000000}"/>
    <cellStyle name="Currency 3" xfId="46" xr:uid="{00000000-0005-0000-0000-000032000000}"/>
    <cellStyle name="Currency0" xfId="47" xr:uid="{00000000-0005-0000-0000-000033000000}"/>
    <cellStyle name="Čárka" xfId="163" builtinId="3"/>
    <cellStyle name="Čárka 2" xfId="29" xr:uid="{00000000-0005-0000-0000-000035000000}"/>
    <cellStyle name="Čárka 3" xfId="79" xr:uid="{00000000-0005-0000-0000-000036000000}"/>
    <cellStyle name="Čárka 4" xfId="80" xr:uid="{00000000-0005-0000-0000-000037000000}"/>
    <cellStyle name="Čárka 5" xfId="108" xr:uid="{00000000-0005-0000-0000-000038000000}"/>
    <cellStyle name="čárky 2" xfId="13" xr:uid="{00000000-0005-0000-0000-000039000000}"/>
    <cellStyle name="čárky 4" xfId="14" xr:uid="{00000000-0005-0000-0000-00003A000000}"/>
    <cellStyle name="Čárky bez des. míst 2" xfId="30" xr:uid="{00000000-0005-0000-0000-00003B000000}"/>
    <cellStyle name="Date" xfId="37" xr:uid="{00000000-0005-0000-0000-00003C000000}"/>
    <cellStyle name="Datum" xfId="48" xr:uid="{00000000-0005-0000-0000-00003D000000}"/>
    <cellStyle name="Excel Built-in Normal" xfId="114" xr:uid="{00000000-0005-0000-0000-00003E000000}"/>
    <cellStyle name="Finanční0" xfId="49" xr:uid="{00000000-0005-0000-0000-00003F000000}"/>
    <cellStyle name="Fixed" xfId="38" xr:uid="{00000000-0005-0000-0000-000040000000}"/>
    <cellStyle name="Heading 1" xfId="50" xr:uid="{00000000-0005-0000-0000-000041000000}"/>
    <cellStyle name="Heading 2" xfId="51" xr:uid="{00000000-0005-0000-0000-000042000000}"/>
    <cellStyle name="Heading1" xfId="39" xr:uid="{00000000-0005-0000-0000-000043000000}"/>
    <cellStyle name="Heading2" xfId="40" xr:uid="{00000000-0005-0000-0000-000044000000}"/>
    <cellStyle name="Hyperlink" xfId="27" xr:uid="{00000000-0005-0000-0000-000045000000}"/>
    <cellStyle name="Hypertextový odkaz" xfId="28" xr:uid="{00000000-0005-0000-0000-000046000000}"/>
    <cellStyle name="Hypertextový odkaz 2" xfId="56" xr:uid="{00000000-0005-0000-0000-000047000000}"/>
    <cellStyle name="Hypertextový odkaz 3" xfId="115" xr:uid="{00000000-0005-0000-0000-000048000000}"/>
    <cellStyle name="Chybně 2" xfId="81" xr:uid="{00000000-0005-0000-0000-000049000000}"/>
    <cellStyle name="Kontrolní buňka" xfId="132" builtinId="23" customBuiltin="1"/>
    <cellStyle name="Kontrolní buňka 2" xfId="82" xr:uid="{00000000-0005-0000-0000-00004B000000}"/>
    <cellStyle name="Měna 2" xfId="15" xr:uid="{00000000-0005-0000-0000-00004C000000}"/>
    <cellStyle name="Měna 3" xfId="31" xr:uid="{00000000-0005-0000-0000-00004D000000}"/>
    <cellStyle name="Měna0" xfId="52" xr:uid="{00000000-0005-0000-0000-00004E000000}"/>
    <cellStyle name="Měny bez des. míst 2" xfId="32" xr:uid="{00000000-0005-0000-0000-00004F000000}"/>
    <cellStyle name="Nadpis 1" xfId="121" builtinId="16" customBuiltin="1"/>
    <cellStyle name="Nadpis 1 2" xfId="83" xr:uid="{00000000-0005-0000-0000-000051000000}"/>
    <cellStyle name="Nadpis 2" xfId="122" builtinId="17" customBuiltin="1"/>
    <cellStyle name="Nadpis 2 2" xfId="84" xr:uid="{00000000-0005-0000-0000-000053000000}"/>
    <cellStyle name="Nadpis 3" xfId="123" builtinId="18" customBuiltin="1"/>
    <cellStyle name="Nadpis 3 2" xfId="85" xr:uid="{00000000-0005-0000-0000-000055000000}"/>
    <cellStyle name="Nadpis 4" xfId="124" builtinId="19" customBuiltin="1"/>
    <cellStyle name="Nadpis 4 2" xfId="86" xr:uid="{00000000-0005-0000-0000-000057000000}"/>
    <cellStyle name="Název" xfId="120" builtinId="15" customBuiltin="1"/>
    <cellStyle name="Název 2" xfId="87" xr:uid="{00000000-0005-0000-0000-000059000000}"/>
    <cellStyle name="Neutrální" xfId="127" builtinId="28" customBuiltin="1"/>
    <cellStyle name="Neutrální 2" xfId="88" xr:uid="{00000000-0005-0000-0000-00005B000000}"/>
    <cellStyle name="Normal" xfId="57" xr:uid="{00000000-0005-0000-0000-00005C000000}"/>
    <cellStyle name="Normální" xfId="0" builtinId="0"/>
    <cellStyle name="Normální 10" xfId="89" xr:uid="{00000000-0005-0000-0000-00005E000000}"/>
    <cellStyle name="Normální 11" xfId="90" xr:uid="{00000000-0005-0000-0000-00005F000000}"/>
    <cellStyle name="Normální 12" xfId="59" xr:uid="{00000000-0005-0000-0000-000060000000}"/>
    <cellStyle name="Normální 13" xfId="109" xr:uid="{00000000-0005-0000-0000-000061000000}"/>
    <cellStyle name="Normální 14" xfId="119" xr:uid="{00000000-0005-0000-0000-000062000000}"/>
    <cellStyle name="Normální 15" xfId="160" xr:uid="{00000000-0005-0000-0000-000063000000}"/>
    <cellStyle name="Normální 2" xfId="4" xr:uid="{00000000-0005-0000-0000-000064000000}"/>
    <cellStyle name="Normální 2 2" xfId="9" xr:uid="{00000000-0005-0000-0000-000065000000}"/>
    <cellStyle name="Normální 2 3" xfId="34" xr:uid="{00000000-0005-0000-0000-000066000000}"/>
    <cellStyle name="Normální 2 3 2" xfId="118" xr:uid="{00000000-0005-0000-0000-000067000000}"/>
    <cellStyle name="Normální 2 4" xfId="110" xr:uid="{00000000-0005-0000-0000-000068000000}"/>
    <cellStyle name="normální 2 5" xfId="162" xr:uid="{00000000-0005-0000-0000-000069000000}"/>
    <cellStyle name="normální 3" xfId="16" xr:uid="{00000000-0005-0000-0000-00006A000000}"/>
    <cellStyle name="Normální 3 2" xfId="17" xr:uid="{00000000-0005-0000-0000-00006B000000}"/>
    <cellStyle name="Normální 3 3" xfId="18" xr:uid="{00000000-0005-0000-0000-00006C000000}"/>
    <cellStyle name="Normální 3 4" xfId="43" xr:uid="{00000000-0005-0000-0000-00006D000000}"/>
    <cellStyle name="Normální 4" xfId="19" xr:uid="{00000000-0005-0000-0000-00006E000000}"/>
    <cellStyle name="Normální 5" xfId="3" xr:uid="{00000000-0005-0000-0000-00006F000000}"/>
    <cellStyle name="Normální 5 2" xfId="116" xr:uid="{00000000-0005-0000-0000-000070000000}"/>
    <cellStyle name="Normální 6" xfId="21" xr:uid="{00000000-0005-0000-0000-000071000000}"/>
    <cellStyle name="Normální 6 2" xfId="107" xr:uid="{00000000-0005-0000-0000-000072000000}"/>
    <cellStyle name="Normální 6 2 2" xfId="113" xr:uid="{00000000-0005-0000-0000-000073000000}"/>
    <cellStyle name="Normální 7" xfId="58" xr:uid="{00000000-0005-0000-0000-000074000000}"/>
    <cellStyle name="Normální 8" xfId="91" xr:uid="{00000000-0005-0000-0000-000075000000}"/>
    <cellStyle name="Normální 9" xfId="92" xr:uid="{00000000-0005-0000-0000-000076000000}"/>
    <cellStyle name="normální_tab.2" xfId="1" xr:uid="{00000000-0005-0000-0000-000077000000}"/>
    <cellStyle name="normální_zákl.ukazatele95" xfId="2" xr:uid="{00000000-0005-0000-0000-000078000000}"/>
    <cellStyle name="Percent" xfId="22" xr:uid="{00000000-0005-0000-0000-000079000000}"/>
    <cellStyle name="Percent 2" xfId="41" xr:uid="{00000000-0005-0000-0000-00007A000000}"/>
    <cellStyle name="Pevný" xfId="53" xr:uid="{00000000-0005-0000-0000-00007B000000}"/>
    <cellStyle name="Poznámka 2" xfId="93" xr:uid="{00000000-0005-0000-0000-00007C000000}"/>
    <cellStyle name="Poznámka 3" xfId="161" xr:uid="{00000000-0005-0000-0000-00007D000000}"/>
    <cellStyle name="Procenta 2" xfId="20" xr:uid="{00000000-0005-0000-0000-00007F000000}"/>
    <cellStyle name="Procenta 3" xfId="33" xr:uid="{00000000-0005-0000-0000-000080000000}"/>
    <cellStyle name="Procenta 4" xfId="111" xr:uid="{00000000-0005-0000-0000-000081000000}"/>
    <cellStyle name="Propojená buňka" xfId="131" builtinId="24" customBuiltin="1"/>
    <cellStyle name="Propojená buňka 2" xfId="94" xr:uid="{00000000-0005-0000-0000-000083000000}"/>
    <cellStyle name="SAPBEXchaText" xfId="6" xr:uid="{00000000-0005-0000-0000-000084000000}"/>
    <cellStyle name="SAPBEXItemHeader" xfId="5" xr:uid="{00000000-0005-0000-0000-000085000000}"/>
    <cellStyle name="SAPBEXstdData" xfId="8" xr:uid="{00000000-0005-0000-0000-000086000000}"/>
    <cellStyle name="SAPBEXstdItem" xfId="7" xr:uid="{00000000-0005-0000-0000-000087000000}"/>
    <cellStyle name="Správně" xfId="125" builtinId="26" customBuiltin="1"/>
    <cellStyle name="Správně 2" xfId="95" xr:uid="{00000000-0005-0000-0000-000089000000}"/>
    <cellStyle name="Styl 1" xfId="55" xr:uid="{00000000-0005-0000-0000-00008A000000}"/>
    <cellStyle name="Špatně" xfId="126" builtinId="27" customBuiltin="1"/>
    <cellStyle name="Text upozornění" xfId="133" builtinId="11" customBuiltin="1"/>
    <cellStyle name="Text upozornění 2" xfId="96" xr:uid="{00000000-0005-0000-0000-00008D000000}"/>
    <cellStyle name="Total" xfId="42" xr:uid="{00000000-0005-0000-0000-00008E000000}"/>
    <cellStyle name="Total 2" xfId="112" xr:uid="{00000000-0005-0000-0000-00008F000000}"/>
    <cellStyle name="Total 3" xfId="117" xr:uid="{00000000-0005-0000-0000-000090000000}"/>
    <cellStyle name="Vstup" xfId="128" builtinId="20" customBuiltin="1"/>
    <cellStyle name="Vstup 2" xfId="97" xr:uid="{00000000-0005-0000-0000-000092000000}"/>
    <cellStyle name="Výpočet" xfId="130" builtinId="22" customBuiltin="1"/>
    <cellStyle name="Výpočet 2" xfId="98" xr:uid="{00000000-0005-0000-0000-000094000000}"/>
    <cellStyle name="Výstup" xfId="129" builtinId="21" customBuiltin="1"/>
    <cellStyle name="Výstup 2" xfId="99" xr:uid="{00000000-0005-0000-0000-000096000000}"/>
    <cellStyle name="Vysvětlující text" xfId="134" builtinId="53" customBuiltin="1"/>
    <cellStyle name="Vysvětlující text 2" xfId="100" xr:uid="{00000000-0005-0000-0000-000098000000}"/>
    <cellStyle name="Zvýraznění 1" xfId="136" builtinId="29" customBuiltin="1"/>
    <cellStyle name="Zvýraznění 1 2" xfId="101" xr:uid="{00000000-0005-0000-0000-00009A000000}"/>
    <cellStyle name="Zvýraznění 2" xfId="140" builtinId="33" customBuiltin="1"/>
    <cellStyle name="Zvýraznění 2 2" xfId="102" xr:uid="{00000000-0005-0000-0000-00009C000000}"/>
    <cellStyle name="Zvýraznění 3" xfId="144" builtinId="37" customBuiltin="1"/>
    <cellStyle name="Zvýraznění 3 2" xfId="103" xr:uid="{00000000-0005-0000-0000-00009E000000}"/>
    <cellStyle name="Zvýraznění 4" xfId="148" builtinId="41" customBuiltin="1"/>
    <cellStyle name="Zvýraznění 4 2" xfId="104" xr:uid="{00000000-0005-0000-0000-0000A0000000}"/>
    <cellStyle name="Zvýraznění 5" xfId="152" builtinId="45" customBuiltin="1"/>
    <cellStyle name="Zvýraznění 5 2" xfId="105" xr:uid="{00000000-0005-0000-0000-0000A2000000}"/>
    <cellStyle name="Zvýraznění 6" xfId="156" builtinId="49" customBuiltin="1"/>
    <cellStyle name="Zvýraznění 6 2" xfId="106" xr:uid="{00000000-0005-0000-0000-0000A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7625" cy="11906"/>
    <xdr:pic>
      <xdr:nvPicPr>
        <xdr:cNvPr id="2" name="BExMO7VFCN4EL59982UR4AJ25JNJ" descr="XX6TINEJADZGKR0CTM7ZRT0RA" hidden="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3" name="BExU3EX5JJCXCII4YKUJBFBGIJR2" descr="OF5ZI9PI5WH36VPANJ2DYLNMI" hidden="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4" name="BEx1KD7H6UB1VYCJ7O61P562EIUY" descr="IQGV9140X0K0UPBL8OGU3I44J" hidden="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5" name="BEx5BJQWS6YWHH4ZMSUAMD641V6Y" descr="ZTMFMXCIQSECDX38ALEFHUB00" hidden="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19050</xdr:colOff>
      <xdr:row>0</xdr:row>
      <xdr:rowOff>0</xdr:rowOff>
    </xdr:from>
    <xdr:ext cx="47625" cy="11906"/>
    <xdr:pic>
      <xdr:nvPicPr>
        <xdr:cNvPr id="6" name="BExVTO5Q8G2M7BPL4B2584LQS0R0" descr="OB6Q8NA4LZFE4GM9Y3V56BPMQ" hidden="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19050</xdr:colOff>
      <xdr:row>0</xdr:row>
      <xdr:rowOff>0</xdr:rowOff>
    </xdr:from>
    <xdr:ext cx="47625" cy="11906"/>
    <xdr:pic>
      <xdr:nvPicPr>
        <xdr:cNvPr id="7" name="BExIFSCLN1G86X78PFLTSMRP0US5" descr="9JK4SPV4DG7VTCZIILWHXQU5J" hidden="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8" name="BEx1I152WN2D3A85O2XN0DGXCWHN" descr="KHBZFMANRA4UMJR1AB4M5NJNT" hidden="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9" name="BExW9676P0SKCVKK25QCGHPA3PAD" descr="9A4PWZ20RMSRF0PNECCDM75CA" hidden="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10" name="BExW253QPOZK9KW8BJC3LBXGCG2N" descr="Y5HX37BEUWSN1NEFJKZJXI3SX" hidden="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1" name="BExS5CPQ8P8JOQPK7ANNKHLSGOKU" hidden="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2" name="BExMM0AVUAIRNJLXB1FW8R0YB4ZZ" hidden="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3" name="BExXZ7Y09CBS0XA7IPB3IRJ8RJM4" hidden="1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4" name="BExQ7SXS9VUG7P6CACU2J7R2SGIZ" hidden="1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5" name="BEx5AQZ4ETQ9LMY5EBWVH20Z7VXQ" hidden="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47625" cy="11906"/>
    <xdr:pic>
      <xdr:nvPicPr>
        <xdr:cNvPr id="16" name="BExUBK0YZ5VYFY8TTITJGJU9S06A" hidden="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28575</xdr:colOff>
      <xdr:row>0</xdr:row>
      <xdr:rowOff>0</xdr:rowOff>
    </xdr:from>
    <xdr:ext cx="47625" cy="11906"/>
    <xdr:pic>
      <xdr:nvPicPr>
        <xdr:cNvPr id="17" name="BExUEZCSSJ7RN4J18I2NUIQR2FZS" hidden="1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28575</xdr:colOff>
      <xdr:row>0</xdr:row>
      <xdr:rowOff>0</xdr:rowOff>
    </xdr:from>
    <xdr:ext cx="47625" cy="11906"/>
    <xdr:pic>
      <xdr:nvPicPr>
        <xdr:cNvPr id="18" name="BExS3JDQWF7U3F5JTEVOE16ASIYK" hidden="1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575" y="0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19" name="BEx973S463FCQVJ7QDFBUIU0WJ3F" descr="ZQTVYL8DCSADVT0QMRXFLU0TR" hidden="1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20" name="BExRZO0PLWWMCLGRH7EH6UXYWGAJ" descr="9D4GQ34QB727H10MA3SSAR2R9" hidden="1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21" name="BExBDP6HNAAJUM39SE5G2C8BKNRQ" descr="1TM64TL2QIMYV7WYSV2VLGXY4" hidden="1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46339"/>
    <xdr:pic>
      <xdr:nvPicPr>
        <xdr:cNvPr id="22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46339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23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24" name="BEx5FXJGJOT93D0J2IRJ3985IUMI" hidden="1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25" name="BEx3RTMHAR35NUAAK49TV6NU7EPA" descr="QFXLG4ZCXTRQSJYFCKJ58G9N8" hidden="1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41514"/>
    <xdr:pic>
      <xdr:nvPicPr>
        <xdr:cNvPr id="26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41514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27" name="BEx5F64BJ6DCM4EJH81D5ZFNPZ0V" descr="7DJ9FILZD2YPS6X1JBP9E76TU" hidden="1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28" name="BExQEXXHA3EEXR44LT6RKCDWM6ZT" hidden="1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29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30" name="BExSDIVCE09QKG3CT52PHCS6ZJ09" descr="9F076L7EQCF2COMMGCQG6BQGU" hidden="1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1" name="BEx1QZGQZBAWJ8591VXEIPUOVS7X" descr="MEW27CPIFG44B7E7HEQUUF5QF" hidden="1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2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3" name="BExS343F8GCKP6HTF9Y97L133DX8" descr="ZRF0KB1IYQSNV63CTXT25G67G" hidden="1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4" name="BExZMRC09W87CY4B73NPZMNH21AH" descr="78CUMI0OVLYJRSDRQ3V2YX812" hidden="1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5" name="BExZXVFJ4DY4I24AARDT4AMP6EN1" descr="TXSMH2MTH86CYKA26740RQPUC" hidden="1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6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23825"/>
    <xdr:pic>
      <xdr:nvPicPr>
        <xdr:cNvPr id="37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141514"/>
    <xdr:pic>
      <xdr:nvPicPr>
        <xdr:cNvPr id="38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141514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39" name="BEx5OESAY2W8SEGI3TSB65EHJ04B" descr="9CN2Y88X8WYV1HWZG1QILY9BK" hidden="1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0</xdr:row>
      <xdr:rowOff>0</xdr:rowOff>
    </xdr:from>
    <xdr:ext cx="123825" cy="57490"/>
    <xdr:pic>
      <xdr:nvPicPr>
        <xdr:cNvPr id="40" name="BExGMWEQ2BYRY9BAO5T1X850MJN1" descr="AZ9ST0XDIOP50HSUFO5V31BR0" hidden="1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0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0</xdr:col>
      <xdr:colOff>695325</xdr:colOff>
      <xdr:row>0</xdr:row>
      <xdr:rowOff>152400</xdr:rowOff>
    </xdr:to>
    <xdr:pic>
      <xdr:nvPicPr>
        <xdr:cNvPr id="41" name="Picture 1059" hidden="1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53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0</xdr:col>
      <xdr:colOff>457200</xdr:colOff>
      <xdr:row>0</xdr:row>
      <xdr:rowOff>152400</xdr:rowOff>
    </xdr:to>
    <xdr:pic>
      <xdr:nvPicPr>
        <xdr:cNvPr id="42" name="Picture 1124" hidden="1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57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29</xdr:col>
      <xdr:colOff>523875</xdr:colOff>
      <xdr:row>102</xdr:row>
      <xdr:rowOff>133350</xdr:rowOff>
    </xdr:to>
    <xdr:pic>
      <xdr:nvPicPr>
        <xdr:cNvPr id="43" name="BExXRND8208TWULE9S50U89VKPB7" descr="ETUGZV0SKTQDQB8JOYY0DCX79" hidden="1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23374350" cy="15154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55</xdr:row>
      <xdr:rowOff>0</xdr:rowOff>
    </xdr:from>
    <xdr:ext cx="123825" cy="146339"/>
    <xdr:pic>
      <xdr:nvPicPr>
        <xdr:cNvPr id="44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8162925"/>
          <a:ext cx="123825" cy="146339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45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46" name="BExMO7VFCN4EL59982UR4AJ25JNJ" descr="XX6TINEJADZGKR0CTM7ZRT0RA" hidden="1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47" name="BExU3EX5JJCXCII4YKUJBFBGIJR2" descr="OF5ZI9PI5WH36VPANJ2DYLNMI" hidden="1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48" name="BEx1KD7H6UB1VYCJ7O61P562EIUY" descr="IQGV9140X0K0UPBL8OGU3I44J" hidden="1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49" name="BEx5BJQWS6YWHH4ZMSUAMD641V6Y" descr="ZTMFMXCIQSECDX38ALEFHUB00" hidden="1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19050</xdr:colOff>
      <xdr:row>65</xdr:row>
      <xdr:rowOff>0</xdr:rowOff>
    </xdr:from>
    <xdr:ext cx="47625" cy="11906"/>
    <xdr:pic>
      <xdr:nvPicPr>
        <xdr:cNvPr id="50" name="BExVTO5Q8G2M7BPL4B2584LQS0R0" descr="OB6Q8NA4LZFE4GM9Y3V56BPMQ" hidden="1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19050</xdr:colOff>
      <xdr:row>65</xdr:row>
      <xdr:rowOff>0</xdr:rowOff>
    </xdr:from>
    <xdr:ext cx="47625" cy="11906"/>
    <xdr:pic>
      <xdr:nvPicPr>
        <xdr:cNvPr id="51" name="BExIFSCLN1G86X78PFLTSMRP0US5" descr="9JK4SPV4DG7VTCZIILWHXQU5J" hidden="1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2" name="BEx1I152WN2D3A85O2XN0DGXCWHN" descr="KHBZFMANRA4UMJR1AB4M5NJNT" hidden="1">
          <a:extLs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3" name="BExW9676P0SKCVKK25QCGHPA3PAD" descr="9A4PWZ20RMSRF0PNECCDM75CA" hidden="1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54" name="BExW253QPOZK9KW8BJC3LBXGCG2N" descr="Y5HX37BEUWSN1NEFJKZJXI3SX" hidden="1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5" name="BExS5CPQ8P8JOQPK7ANNKHLSGOKU" hidden="1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6" name="BExMM0AVUAIRNJLXB1FW8R0YB4ZZ" hidden="1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7" name="BExXZ7Y09CBS0XA7IPB3IRJ8RJM4" hidden="1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8" name="BExQ7SXS9VUG7P6CACU2J7R2SGIZ" hidden="1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59" name="BEx5AQZ4ETQ9LMY5EBWVH20Z7VXQ" hidden="1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47625" cy="11906"/>
    <xdr:pic>
      <xdr:nvPicPr>
        <xdr:cNvPr id="60" name="BExUBK0YZ5VYFY8TTITJGJU9S06A" hidden="1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28575</xdr:colOff>
      <xdr:row>65</xdr:row>
      <xdr:rowOff>0</xdr:rowOff>
    </xdr:from>
    <xdr:ext cx="47625" cy="11906"/>
    <xdr:pic>
      <xdr:nvPicPr>
        <xdr:cNvPr id="61" name="BExUEZCSSJ7RN4J18I2NUIQR2FZS" hidden="1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28575</xdr:colOff>
      <xdr:row>65</xdr:row>
      <xdr:rowOff>0</xdr:rowOff>
    </xdr:from>
    <xdr:ext cx="47625" cy="11906"/>
    <xdr:pic>
      <xdr:nvPicPr>
        <xdr:cNvPr id="62" name="BExS3JDQWF7U3F5JTEVOE16ASIYK" hidden="1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575" y="9591675"/>
          <a:ext cx="47625" cy="11906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 fPrintsWithSheet="0"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63" name="BEx973S463FCQVJ7QDFBUIU0WJ3F" descr="ZQTVYL8DCSADVT0QMRXFLU0TR" hidden="1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64" name="BExRZO0PLWWMCLGRH7EH6UXYWGAJ" descr="9D4GQ34QB727H10MA3SSAR2R9" hidden="1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65" name="BExBDP6HNAAJUM39SE5G2C8BKNRQ" descr="1TM64TL2QIMYV7WYSV2VLGXY4" hidden="1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46339"/>
    <xdr:pic>
      <xdr:nvPicPr>
        <xdr:cNvPr id="66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46339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67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68" name="BEx5FXJGJOT93D0J2IRJ3985IUMI" hidden="1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69" name="BEx3RTMHAR35NUAAK49TV6NU7EPA" descr="QFXLG4ZCXTRQSJYFCKJ58G9N8" hidden="1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41514"/>
    <xdr:pic>
      <xdr:nvPicPr>
        <xdr:cNvPr id="70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41514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71" name="BEx5F64BJ6DCM4EJH81D5ZFNPZ0V" descr="7DJ9FILZD2YPS6X1JBP9E76TU" hidden="1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72" name="BExQEXXHA3EEXR44LT6RKCDWM6ZT" hidden="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3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74" name="BExSDIVCE09QKG3CT52PHCS6ZJ09" descr="9F076L7EQCF2COMMGCQG6BQGU" hidden="1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5" name="BEx1QZGQZBAWJ8591VXEIPUOVS7X" descr="MEW27CPIFG44B7E7HEQUUF5QF" hidden="1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6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7" name="BExS343F8GCKP6HTF9Y97L133DX8" descr="ZRF0KB1IYQSNV63CTXT25G67G" hidden="1">
          <a:extLst>
            <a:ext uri="{FF2B5EF4-FFF2-40B4-BE49-F238E27FC236}">
              <a16:creationId xmlns:a16="http://schemas.microsoft.com/office/drawing/2014/main" id="{00000000-0008-0000-05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8" name="BExZMRC09W87CY4B73NPZMNH21AH" descr="78CUMI0OVLYJRSDRQ3V2YX812" hidden="1">
          <a:extLst>
            <a:ext uri="{FF2B5EF4-FFF2-40B4-BE49-F238E27FC236}">
              <a16:creationId xmlns:a16="http://schemas.microsoft.com/office/drawing/2014/main" id="{00000000-0008-0000-05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79" name="BExZXVFJ4DY4I24AARDT4AMP6EN1" descr="TXSMH2MTH86CYKA26740RQPUC" hidden="1">
          <a:extLst>
            <a:ext uri="{FF2B5EF4-FFF2-40B4-BE49-F238E27FC236}">
              <a16:creationId xmlns:a16="http://schemas.microsoft.com/office/drawing/2014/main" id="{00000000-0008-0000-05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80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23825"/>
    <xdr:pic>
      <xdr:nvPicPr>
        <xdr:cNvPr id="81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5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141514"/>
    <xdr:pic>
      <xdr:nvPicPr>
        <xdr:cNvPr id="82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141514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83" name="BEx5OESAY2W8SEGI3TSB65EHJ04B" descr="9CN2Y88X8WYV1HWZG1QILY9BK" hidden="1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oneCellAnchor>
    <xdr:from>
      <xdr:col>0</xdr:col>
      <xdr:colOff>0</xdr:colOff>
      <xdr:row>65</xdr:row>
      <xdr:rowOff>0</xdr:rowOff>
    </xdr:from>
    <xdr:ext cx="123825" cy="57490"/>
    <xdr:pic>
      <xdr:nvPicPr>
        <xdr:cNvPr id="84" name="BExGMWEQ2BYRY9BAO5T1X850MJN1" descr="AZ9ST0XDIOP50HSUFO5V31BR0" hidden="1">
          <a:extLst>
            <a:ext uri="{FF2B5EF4-FFF2-40B4-BE49-F238E27FC236}">
              <a16:creationId xmlns:a16="http://schemas.microsoft.com/office/drawing/2014/main" id="{00000000-0008-0000-05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591675"/>
          <a:ext cx="123825" cy="5749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oneCellAnchor>
  <xdr:twoCellAnchor editAs="oneCell">
    <xdr:from>
      <xdr:col>0</xdr:col>
      <xdr:colOff>0</xdr:colOff>
      <xdr:row>65</xdr:row>
      <xdr:rowOff>0</xdr:rowOff>
    </xdr:from>
    <xdr:to>
      <xdr:col>0</xdr:col>
      <xdr:colOff>695325</xdr:colOff>
      <xdr:row>65</xdr:row>
      <xdr:rowOff>152400</xdr:rowOff>
    </xdr:to>
    <xdr:pic>
      <xdr:nvPicPr>
        <xdr:cNvPr id="85" name="Picture 1059" hidden="1">
          <a:extLst>
            <a:ext uri="{FF2B5EF4-FFF2-40B4-BE49-F238E27FC236}">
              <a16:creationId xmlns:a16="http://schemas.microsoft.com/office/drawing/2014/main" id="{00000000-0008-0000-05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91675"/>
          <a:ext cx="6953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65</xdr:row>
      <xdr:rowOff>0</xdr:rowOff>
    </xdr:from>
    <xdr:to>
      <xdr:col>0</xdr:col>
      <xdr:colOff>457200</xdr:colOff>
      <xdr:row>65</xdr:row>
      <xdr:rowOff>152400</xdr:rowOff>
    </xdr:to>
    <xdr:pic>
      <xdr:nvPicPr>
        <xdr:cNvPr id="86" name="Picture 1124" hidden="1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91675"/>
          <a:ext cx="457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4"/>
  <dimension ref="A1:BU49"/>
  <sheetViews>
    <sheetView tabSelected="1" zoomScaleNormal="100" zoomScaleSheetLayoutView="75" zoomScalePageLayoutView="60" workbookViewId="0"/>
  </sheetViews>
  <sheetFormatPr defaultColWidth="9.1640625" defaultRowHeight="12" x14ac:dyDescent="0.2"/>
  <cols>
    <col min="1" max="1" width="5.5" style="11" customWidth="1"/>
    <col min="2" max="2" width="64.5" style="11" customWidth="1"/>
    <col min="3" max="12" width="15" style="11" customWidth="1"/>
    <col min="13" max="13" width="15" style="10" customWidth="1"/>
    <col min="14" max="15" width="15" style="11" customWidth="1"/>
    <col min="16" max="17" width="15" style="12" customWidth="1"/>
    <col min="18" max="21" width="15" style="11" customWidth="1"/>
    <col min="22" max="22" width="15" style="13" customWidth="1"/>
    <col min="23" max="24" width="15" style="10" customWidth="1"/>
    <col min="25" max="47" width="15" style="11" customWidth="1"/>
    <col min="48" max="50" width="22.1640625" style="11" customWidth="1"/>
    <col min="51" max="51" width="19.6640625" style="11" customWidth="1"/>
    <col min="52" max="53" width="19.6640625" style="12" customWidth="1"/>
    <col min="54" max="54" width="22.1640625" style="12" customWidth="1"/>
    <col min="55" max="55" width="22.1640625" style="13" customWidth="1"/>
    <col min="56" max="56" width="22.1640625" style="11" customWidth="1"/>
    <col min="57" max="60" width="17.6640625" style="11" customWidth="1"/>
    <col min="61" max="66" width="18.1640625" style="11" customWidth="1"/>
    <col min="67" max="69" width="15.1640625" style="11" customWidth="1"/>
    <col min="70" max="70" width="17.6640625" style="11" customWidth="1"/>
    <col min="71" max="71" width="18" style="11" customWidth="1"/>
    <col min="72" max="72" width="17.6640625" style="11" customWidth="1"/>
    <col min="73" max="73" width="3.6640625" style="11" customWidth="1"/>
    <col min="74" max="16384" width="9.1640625" style="11"/>
  </cols>
  <sheetData>
    <row r="1" spans="1:73" s="4" customFormat="1" ht="16.5" customHeight="1" thickTop="1" x14ac:dyDescent="0.25">
      <c r="A1" s="870"/>
      <c r="B1" s="871"/>
      <c r="C1" s="1067" t="s">
        <v>23</v>
      </c>
      <c r="D1" s="1068"/>
      <c r="E1" s="1068"/>
      <c r="F1" s="1068"/>
      <c r="G1" s="1069"/>
      <c r="H1" s="1067" t="s">
        <v>28</v>
      </c>
      <c r="I1" s="1068"/>
      <c r="J1" s="1068"/>
      <c r="K1" s="1068"/>
      <c r="L1" s="1069"/>
      <c r="M1" s="1067" t="s">
        <v>0</v>
      </c>
      <c r="N1" s="1068"/>
      <c r="O1" s="1068"/>
      <c r="P1" s="1068"/>
      <c r="Q1" s="1069"/>
      <c r="R1" s="1067" t="s">
        <v>327</v>
      </c>
      <c r="S1" s="1068"/>
      <c r="T1" s="1068"/>
      <c r="U1" s="1068"/>
      <c r="V1" s="1069"/>
      <c r="W1" s="1067" t="s">
        <v>78</v>
      </c>
      <c r="X1" s="1068"/>
      <c r="Y1" s="1068"/>
      <c r="Z1" s="1068"/>
      <c r="AA1" s="1069"/>
      <c r="AB1" s="1067" t="s">
        <v>120</v>
      </c>
      <c r="AC1" s="1068"/>
      <c r="AD1" s="1068"/>
      <c r="AE1" s="1068"/>
      <c r="AF1" s="1069"/>
      <c r="AG1" s="1067" t="s">
        <v>121</v>
      </c>
      <c r="AH1" s="1068"/>
      <c r="AI1" s="1068"/>
      <c r="AJ1" s="1068"/>
      <c r="AK1" s="1069"/>
      <c r="AL1" s="1067" t="s">
        <v>120</v>
      </c>
      <c r="AM1" s="1068"/>
      <c r="AN1" s="1068"/>
      <c r="AO1" s="1068"/>
      <c r="AP1" s="1069"/>
      <c r="AQ1" s="1067" t="s">
        <v>80</v>
      </c>
      <c r="AR1" s="1068"/>
      <c r="AS1" s="1068"/>
      <c r="AT1" s="1068"/>
      <c r="AU1" s="1069"/>
      <c r="AV1" s="1052" t="s">
        <v>124</v>
      </c>
      <c r="AW1" s="1053"/>
      <c r="AX1" s="1054"/>
      <c r="AY1" s="1064" t="s">
        <v>104</v>
      </c>
      <c r="AZ1" s="1065"/>
      <c r="BA1" s="1066"/>
      <c r="BB1" s="1052" t="s">
        <v>1</v>
      </c>
      <c r="BC1" s="1053"/>
      <c r="BD1" s="1054"/>
      <c r="BE1" s="1052" t="s">
        <v>118</v>
      </c>
      <c r="BF1" s="1053"/>
      <c r="BG1" s="1053"/>
      <c r="BH1" s="1054"/>
      <c r="BI1" s="1052" t="s">
        <v>2</v>
      </c>
      <c r="BJ1" s="1053"/>
      <c r="BK1" s="1054"/>
      <c r="BL1" s="1061" t="s">
        <v>3</v>
      </c>
      <c r="BM1" s="1062"/>
      <c r="BN1" s="1063"/>
      <c r="BO1" s="1052" t="s">
        <v>31</v>
      </c>
      <c r="BP1" s="1053"/>
      <c r="BQ1" s="1054"/>
      <c r="BR1" s="1052" t="s">
        <v>4</v>
      </c>
      <c r="BS1" s="1053"/>
      <c r="BT1" s="1054"/>
    </row>
    <row r="2" spans="1:73" s="4" customFormat="1" ht="16.5" customHeight="1" thickBot="1" x14ac:dyDescent="0.25">
      <c r="A2" s="844"/>
      <c r="B2" s="547" t="s">
        <v>186</v>
      </c>
      <c r="C2" s="1055" t="s">
        <v>24</v>
      </c>
      <c r="D2" s="1056"/>
      <c r="E2" s="1056"/>
      <c r="F2" s="1056"/>
      <c r="G2" s="1057"/>
      <c r="H2" s="1055" t="s">
        <v>29</v>
      </c>
      <c r="I2" s="1056"/>
      <c r="J2" s="1056"/>
      <c r="K2" s="1056"/>
      <c r="L2" s="1057"/>
      <c r="M2" s="1055" t="s">
        <v>20</v>
      </c>
      <c r="N2" s="1056"/>
      <c r="O2" s="1056"/>
      <c r="P2" s="1056"/>
      <c r="Q2" s="1057"/>
      <c r="R2" s="1055" t="s">
        <v>6</v>
      </c>
      <c r="S2" s="1056"/>
      <c r="T2" s="1056"/>
      <c r="U2" s="1056"/>
      <c r="V2" s="1057"/>
      <c r="W2" s="1055" t="s">
        <v>103</v>
      </c>
      <c r="X2" s="1056"/>
      <c r="Y2" s="1056"/>
      <c r="Z2" s="1056"/>
      <c r="AA2" s="1057"/>
      <c r="AB2" s="1055" t="s">
        <v>79</v>
      </c>
      <c r="AC2" s="1056"/>
      <c r="AD2" s="1056"/>
      <c r="AE2" s="1056"/>
      <c r="AF2" s="1057"/>
      <c r="AG2" s="1055" t="s">
        <v>68</v>
      </c>
      <c r="AH2" s="1056"/>
      <c r="AI2" s="1056"/>
      <c r="AJ2" s="1056"/>
      <c r="AK2" s="1057"/>
      <c r="AL2" s="1055" t="s">
        <v>173</v>
      </c>
      <c r="AM2" s="1056"/>
      <c r="AN2" s="1056"/>
      <c r="AO2" s="1056"/>
      <c r="AP2" s="1057"/>
      <c r="AQ2" s="1055" t="s">
        <v>102</v>
      </c>
      <c r="AR2" s="1056"/>
      <c r="AS2" s="1056"/>
      <c r="AT2" s="1056"/>
      <c r="AU2" s="1057"/>
      <c r="AV2" s="1055" t="s">
        <v>63</v>
      </c>
      <c r="AW2" s="1056"/>
      <c r="AX2" s="1057"/>
      <c r="AY2" s="1055" t="s">
        <v>101</v>
      </c>
      <c r="AZ2" s="1056"/>
      <c r="BA2" s="1057"/>
      <c r="BB2" s="1055"/>
      <c r="BC2" s="1056"/>
      <c r="BD2" s="1057"/>
      <c r="BE2" s="1055" t="s">
        <v>172</v>
      </c>
      <c r="BF2" s="1056"/>
      <c r="BG2" s="1056"/>
      <c r="BH2" s="1057"/>
      <c r="BI2" s="1055"/>
      <c r="BJ2" s="1056"/>
      <c r="BK2" s="1057"/>
      <c r="BL2" s="1055" t="s">
        <v>171</v>
      </c>
      <c r="BM2" s="1056"/>
      <c r="BN2" s="1057"/>
      <c r="BO2" s="1052" t="s">
        <v>32</v>
      </c>
      <c r="BP2" s="1053"/>
      <c r="BQ2" s="1054"/>
      <c r="BR2" s="1052" t="s">
        <v>7</v>
      </c>
      <c r="BS2" s="1053"/>
      <c r="BT2" s="1054"/>
    </row>
    <row r="3" spans="1:73" s="873" customFormat="1" ht="15" customHeight="1" thickTop="1" thickBot="1" x14ac:dyDescent="0.25">
      <c r="A3" s="543" t="s">
        <v>5</v>
      </c>
      <c r="B3" s="547"/>
      <c r="C3" s="872" t="s">
        <v>42</v>
      </c>
      <c r="D3" s="872" t="s">
        <v>42</v>
      </c>
      <c r="E3" s="872" t="s">
        <v>42</v>
      </c>
      <c r="F3" s="872" t="s">
        <v>8</v>
      </c>
      <c r="G3" s="872" t="s">
        <v>8</v>
      </c>
      <c r="H3" s="872" t="s">
        <v>42</v>
      </c>
      <c r="I3" s="872" t="s">
        <v>42</v>
      </c>
      <c r="J3" s="872" t="s">
        <v>42</v>
      </c>
      <c r="K3" s="872" t="s">
        <v>8</v>
      </c>
      <c r="L3" s="872" t="s">
        <v>8</v>
      </c>
      <c r="M3" s="872" t="s">
        <v>42</v>
      </c>
      <c r="N3" s="872" t="s">
        <v>42</v>
      </c>
      <c r="O3" s="872" t="s">
        <v>42</v>
      </c>
      <c r="P3" s="872" t="s">
        <v>8</v>
      </c>
      <c r="Q3" s="872" t="s">
        <v>8</v>
      </c>
      <c r="R3" s="872" t="s">
        <v>42</v>
      </c>
      <c r="S3" s="872" t="s">
        <v>42</v>
      </c>
      <c r="T3" s="872" t="s">
        <v>42</v>
      </c>
      <c r="U3" s="872" t="s">
        <v>8</v>
      </c>
      <c r="V3" s="872" t="s">
        <v>8</v>
      </c>
      <c r="W3" s="872" t="s">
        <v>42</v>
      </c>
      <c r="X3" s="872" t="s">
        <v>42</v>
      </c>
      <c r="Y3" s="872" t="s">
        <v>42</v>
      </c>
      <c r="Z3" s="872" t="s">
        <v>8</v>
      </c>
      <c r="AA3" s="872" t="s">
        <v>8</v>
      </c>
      <c r="AB3" s="872" t="s">
        <v>42</v>
      </c>
      <c r="AC3" s="872" t="s">
        <v>42</v>
      </c>
      <c r="AD3" s="872" t="s">
        <v>42</v>
      </c>
      <c r="AE3" s="872" t="s">
        <v>8</v>
      </c>
      <c r="AF3" s="872" t="s">
        <v>8</v>
      </c>
      <c r="AG3" s="872" t="s">
        <v>42</v>
      </c>
      <c r="AH3" s="872" t="s">
        <v>42</v>
      </c>
      <c r="AI3" s="872" t="s">
        <v>42</v>
      </c>
      <c r="AJ3" s="872" t="s">
        <v>8</v>
      </c>
      <c r="AK3" s="872" t="s">
        <v>8</v>
      </c>
      <c r="AL3" s="872" t="s">
        <v>42</v>
      </c>
      <c r="AM3" s="872" t="s">
        <v>42</v>
      </c>
      <c r="AN3" s="872" t="s">
        <v>42</v>
      </c>
      <c r="AO3" s="872" t="s">
        <v>8</v>
      </c>
      <c r="AP3" s="872" t="s">
        <v>8</v>
      </c>
      <c r="AQ3" s="872" t="s">
        <v>42</v>
      </c>
      <c r="AR3" s="872" t="s">
        <v>42</v>
      </c>
      <c r="AS3" s="872" t="s">
        <v>42</v>
      </c>
      <c r="AT3" s="872" t="s">
        <v>8</v>
      </c>
      <c r="AU3" s="872" t="s">
        <v>8</v>
      </c>
      <c r="AV3" s="872" t="s">
        <v>42</v>
      </c>
      <c r="AW3" s="872" t="s">
        <v>42</v>
      </c>
      <c r="AX3" s="872" t="s">
        <v>8</v>
      </c>
      <c r="AY3" s="872" t="s">
        <v>42</v>
      </c>
      <c r="AZ3" s="872" t="s">
        <v>42</v>
      </c>
      <c r="BA3" s="872" t="s">
        <v>8</v>
      </c>
      <c r="BB3" s="872" t="s">
        <v>42</v>
      </c>
      <c r="BC3" s="872" t="s">
        <v>42</v>
      </c>
      <c r="BD3" s="872" t="s">
        <v>8</v>
      </c>
      <c r="BE3" s="872" t="s">
        <v>42</v>
      </c>
      <c r="BF3" s="872" t="s">
        <v>42</v>
      </c>
      <c r="BG3" s="872" t="s">
        <v>8</v>
      </c>
      <c r="BH3" s="872" t="s">
        <v>9</v>
      </c>
      <c r="BI3" s="872" t="s">
        <v>42</v>
      </c>
      <c r="BJ3" s="872" t="s">
        <v>42</v>
      </c>
      <c r="BK3" s="872" t="s">
        <v>8</v>
      </c>
      <c r="BL3" s="872" t="s">
        <v>42</v>
      </c>
      <c r="BM3" s="872" t="s">
        <v>42</v>
      </c>
      <c r="BN3" s="872" t="s">
        <v>8</v>
      </c>
      <c r="BO3" s="1052" t="s">
        <v>33</v>
      </c>
      <c r="BP3" s="1053"/>
      <c r="BQ3" s="1054"/>
      <c r="BR3" s="872" t="s">
        <v>42</v>
      </c>
      <c r="BS3" s="872" t="s">
        <v>42</v>
      </c>
      <c r="BT3" s="872" t="s">
        <v>8</v>
      </c>
    </row>
    <row r="4" spans="1:73" s="873" customFormat="1" ht="15" customHeight="1" thickTop="1" x14ac:dyDescent="0.2">
      <c r="A4" s="461"/>
      <c r="B4" s="547" t="s">
        <v>187</v>
      </c>
      <c r="C4" s="874">
        <v>2023</v>
      </c>
      <c r="D4" s="874">
        <v>2024</v>
      </c>
      <c r="E4" s="874">
        <v>2024</v>
      </c>
      <c r="F4" s="874" t="s">
        <v>190</v>
      </c>
      <c r="G4" s="874" t="s">
        <v>191</v>
      </c>
      <c r="H4" s="874">
        <v>2023</v>
      </c>
      <c r="I4" s="874">
        <v>2024</v>
      </c>
      <c r="J4" s="874">
        <v>2024</v>
      </c>
      <c r="K4" s="874" t="s">
        <v>190</v>
      </c>
      <c r="L4" s="874" t="s">
        <v>191</v>
      </c>
      <c r="M4" s="874">
        <v>2023</v>
      </c>
      <c r="N4" s="874">
        <v>2024</v>
      </c>
      <c r="O4" s="874">
        <v>2024</v>
      </c>
      <c r="P4" s="874" t="s">
        <v>190</v>
      </c>
      <c r="Q4" s="874" t="s">
        <v>191</v>
      </c>
      <c r="R4" s="874">
        <v>2023</v>
      </c>
      <c r="S4" s="874">
        <v>2024</v>
      </c>
      <c r="T4" s="874">
        <v>2024</v>
      </c>
      <c r="U4" s="874" t="s">
        <v>190</v>
      </c>
      <c r="V4" s="874" t="s">
        <v>191</v>
      </c>
      <c r="W4" s="874">
        <v>2023</v>
      </c>
      <c r="X4" s="874">
        <v>2024</v>
      </c>
      <c r="Y4" s="874">
        <v>2024</v>
      </c>
      <c r="Z4" s="874" t="s">
        <v>190</v>
      </c>
      <c r="AA4" s="874" t="s">
        <v>191</v>
      </c>
      <c r="AB4" s="874">
        <v>2023</v>
      </c>
      <c r="AC4" s="874">
        <v>2024</v>
      </c>
      <c r="AD4" s="874">
        <v>2024</v>
      </c>
      <c r="AE4" s="874" t="s">
        <v>190</v>
      </c>
      <c r="AF4" s="874" t="s">
        <v>191</v>
      </c>
      <c r="AG4" s="874">
        <v>2023</v>
      </c>
      <c r="AH4" s="874">
        <v>2024</v>
      </c>
      <c r="AI4" s="874">
        <v>2024</v>
      </c>
      <c r="AJ4" s="874" t="s">
        <v>190</v>
      </c>
      <c r="AK4" s="874" t="s">
        <v>191</v>
      </c>
      <c r="AL4" s="874">
        <v>2023</v>
      </c>
      <c r="AM4" s="874">
        <v>2024</v>
      </c>
      <c r="AN4" s="874">
        <v>2024</v>
      </c>
      <c r="AO4" s="874" t="s">
        <v>190</v>
      </c>
      <c r="AP4" s="874" t="s">
        <v>191</v>
      </c>
      <c r="AQ4" s="874">
        <v>2023</v>
      </c>
      <c r="AR4" s="874">
        <v>2024</v>
      </c>
      <c r="AS4" s="874">
        <v>2024</v>
      </c>
      <c r="AT4" s="874" t="s">
        <v>190</v>
      </c>
      <c r="AU4" s="874" t="s">
        <v>191</v>
      </c>
      <c r="AV4" s="874">
        <v>2023</v>
      </c>
      <c r="AW4" s="874">
        <v>2024</v>
      </c>
      <c r="AX4" s="874" t="s">
        <v>191</v>
      </c>
      <c r="AY4" s="874">
        <v>2023</v>
      </c>
      <c r="AZ4" s="874">
        <v>2024</v>
      </c>
      <c r="BA4" s="874" t="s">
        <v>191</v>
      </c>
      <c r="BB4" s="874">
        <v>2023</v>
      </c>
      <c r="BC4" s="874">
        <v>2024</v>
      </c>
      <c r="BD4" s="874" t="s">
        <v>191</v>
      </c>
      <c r="BE4" s="874">
        <v>2023</v>
      </c>
      <c r="BF4" s="874">
        <v>2024</v>
      </c>
      <c r="BG4" s="874" t="s">
        <v>191</v>
      </c>
      <c r="BH4" s="874" t="s">
        <v>11</v>
      </c>
      <c r="BI4" s="874">
        <v>2023</v>
      </c>
      <c r="BJ4" s="874">
        <v>2024</v>
      </c>
      <c r="BK4" s="874" t="s">
        <v>191</v>
      </c>
      <c r="BL4" s="874">
        <v>2023</v>
      </c>
      <c r="BM4" s="874">
        <v>2024</v>
      </c>
      <c r="BN4" s="874" t="s">
        <v>191</v>
      </c>
      <c r="BO4" s="872" t="s">
        <v>330</v>
      </c>
      <c r="BP4" s="875" t="s">
        <v>339</v>
      </c>
      <c r="BQ4" s="876" t="s">
        <v>8</v>
      </c>
      <c r="BR4" s="874">
        <v>2023</v>
      </c>
      <c r="BS4" s="874">
        <v>2024</v>
      </c>
      <c r="BT4" s="874" t="s">
        <v>191</v>
      </c>
    </row>
    <row r="5" spans="1:73" s="873" customFormat="1" ht="19.5" customHeight="1" thickBot="1" x14ac:dyDescent="0.25">
      <c r="A5" s="461"/>
      <c r="B5" s="877"/>
      <c r="C5" s="878" t="s">
        <v>10</v>
      </c>
      <c r="D5" s="878" t="s">
        <v>10</v>
      </c>
      <c r="E5" s="878" t="s">
        <v>25</v>
      </c>
      <c r="F5" s="878" t="s">
        <v>340</v>
      </c>
      <c r="G5" s="878" t="s">
        <v>341</v>
      </c>
      <c r="H5" s="878" t="s">
        <v>10</v>
      </c>
      <c r="I5" s="878" t="s">
        <v>10</v>
      </c>
      <c r="J5" s="878" t="s">
        <v>25</v>
      </c>
      <c r="K5" s="878" t="s">
        <v>340</v>
      </c>
      <c r="L5" s="878" t="s">
        <v>341</v>
      </c>
      <c r="M5" s="878" t="s">
        <v>10</v>
      </c>
      <c r="N5" s="878" t="s">
        <v>10</v>
      </c>
      <c r="O5" s="878" t="s">
        <v>25</v>
      </c>
      <c r="P5" s="878" t="s">
        <v>340</v>
      </c>
      <c r="Q5" s="878" t="s">
        <v>341</v>
      </c>
      <c r="R5" s="878" t="s">
        <v>10</v>
      </c>
      <c r="S5" s="878" t="s">
        <v>10</v>
      </c>
      <c r="T5" s="878" t="s">
        <v>25</v>
      </c>
      <c r="U5" s="878" t="s">
        <v>340</v>
      </c>
      <c r="V5" s="878" t="s">
        <v>341</v>
      </c>
      <c r="W5" s="878" t="s">
        <v>10</v>
      </c>
      <c r="X5" s="878" t="s">
        <v>10</v>
      </c>
      <c r="Y5" s="878" t="s">
        <v>25</v>
      </c>
      <c r="Z5" s="878" t="s">
        <v>340</v>
      </c>
      <c r="AA5" s="878" t="s">
        <v>341</v>
      </c>
      <c r="AB5" s="878" t="s">
        <v>10</v>
      </c>
      <c r="AC5" s="878" t="s">
        <v>10</v>
      </c>
      <c r="AD5" s="878" t="s">
        <v>25</v>
      </c>
      <c r="AE5" s="878" t="s">
        <v>340</v>
      </c>
      <c r="AF5" s="878" t="s">
        <v>341</v>
      </c>
      <c r="AG5" s="878" t="s">
        <v>10</v>
      </c>
      <c r="AH5" s="878" t="s">
        <v>10</v>
      </c>
      <c r="AI5" s="878" t="s">
        <v>25</v>
      </c>
      <c r="AJ5" s="878" t="s">
        <v>340</v>
      </c>
      <c r="AK5" s="878" t="s">
        <v>341</v>
      </c>
      <c r="AL5" s="878" t="s">
        <v>10</v>
      </c>
      <c r="AM5" s="878" t="s">
        <v>10</v>
      </c>
      <c r="AN5" s="878" t="s">
        <v>25</v>
      </c>
      <c r="AO5" s="878" t="s">
        <v>340</v>
      </c>
      <c r="AP5" s="878" t="s">
        <v>341</v>
      </c>
      <c r="AQ5" s="878" t="s">
        <v>10</v>
      </c>
      <c r="AR5" s="878" t="s">
        <v>10</v>
      </c>
      <c r="AS5" s="878" t="s">
        <v>25</v>
      </c>
      <c r="AT5" s="878" t="s">
        <v>340</v>
      </c>
      <c r="AU5" s="878" t="s">
        <v>341</v>
      </c>
      <c r="AV5" s="878" t="s">
        <v>10</v>
      </c>
      <c r="AW5" s="878" t="s">
        <v>10</v>
      </c>
      <c r="AX5" s="878" t="s">
        <v>341</v>
      </c>
      <c r="AY5" s="878" t="s">
        <v>10</v>
      </c>
      <c r="AZ5" s="878" t="s">
        <v>10</v>
      </c>
      <c r="BA5" s="878" t="s">
        <v>341</v>
      </c>
      <c r="BB5" s="878" t="s">
        <v>10</v>
      </c>
      <c r="BC5" s="878" t="s">
        <v>10</v>
      </c>
      <c r="BD5" s="878" t="s">
        <v>341</v>
      </c>
      <c r="BE5" s="878" t="s">
        <v>10</v>
      </c>
      <c r="BF5" s="878" t="s">
        <v>10</v>
      </c>
      <c r="BG5" s="878" t="s">
        <v>341</v>
      </c>
      <c r="BH5" s="878" t="s">
        <v>342</v>
      </c>
      <c r="BI5" s="878" t="s">
        <v>10</v>
      </c>
      <c r="BJ5" s="878" t="s">
        <v>10</v>
      </c>
      <c r="BK5" s="878" t="s">
        <v>341</v>
      </c>
      <c r="BL5" s="878" t="s">
        <v>10</v>
      </c>
      <c r="BM5" s="878" t="s">
        <v>10</v>
      </c>
      <c r="BN5" s="878" t="s">
        <v>341</v>
      </c>
      <c r="BO5" s="874" t="s">
        <v>192</v>
      </c>
      <c r="BP5" s="879" t="s">
        <v>192</v>
      </c>
      <c r="BQ5" s="880" t="s">
        <v>341</v>
      </c>
      <c r="BR5" s="878" t="s">
        <v>10</v>
      </c>
      <c r="BS5" s="878" t="s">
        <v>10</v>
      </c>
      <c r="BT5" s="878" t="s">
        <v>341</v>
      </c>
    </row>
    <row r="6" spans="1:73" s="891" customFormat="1" ht="16.5" hidden="1" customHeight="1" thickBot="1" x14ac:dyDescent="0.25">
      <c r="A6" s="461"/>
      <c r="B6" s="545"/>
      <c r="C6" s="881"/>
      <c r="D6" s="882"/>
      <c r="E6" s="883"/>
      <c r="F6" s="883"/>
      <c r="G6" s="884"/>
      <c r="H6" s="885"/>
      <c r="I6" s="885"/>
      <c r="J6" s="886"/>
      <c r="K6" s="886"/>
      <c r="L6" s="884"/>
      <c r="M6" s="885"/>
      <c r="N6" s="885" t="s">
        <v>13</v>
      </c>
      <c r="O6" s="886"/>
      <c r="P6" s="886"/>
      <c r="Q6" s="884"/>
      <c r="R6" s="885"/>
      <c r="S6" s="885"/>
      <c r="T6" s="886"/>
      <c r="U6" s="886"/>
      <c r="V6" s="886"/>
      <c r="W6" s="885"/>
      <c r="X6" s="885"/>
      <c r="Y6" s="886" t="s">
        <v>14</v>
      </c>
      <c r="Z6" s="886"/>
      <c r="AA6" s="886"/>
      <c r="AB6" s="885"/>
      <c r="AC6" s="885"/>
      <c r="AD6" s="886"/>
      <c r="AE6" s="886"/>
      <c r="AF6" s="886"/>
      <c r="AG6" s="885"/>
      <c r="AH6" s="885"/>
      <c r="AI6" s="886"/>
      <c r="AJ6" s="886"/>
      <c r="AK6" s="886"/>
      <c r="AL6" s="885"/>
      <c r="AM6" s="885"/>
      <c r="AN6" s="886"/>
      <c r="AO6" s="886"/>
      <c r="AP6" s="886"/>
      <c r="AQ6" s="885"/>
      <c r="AR6" s="885"/>
      <c r="AS6" s="886" t="s">
        <v>15</v>
      </c>
      <c r="AT6" s="886"/>
      <c r="AU6" s="886"/>
      <c r="AV6" s="887"/>
      <c r="AW6" s="888"/>
      <c r="AX6" s="886"/>
      <c r="AY6" s="887"/>
      <c r="AZ6" s="881"/>
      <c r="BA6" s="884"/>
      <c r="BB6" s="885"/>
      <c r="BC6" s="889"/>
      <c r="BD6" s="890"/>
      <c r="BF6" s="888"/>
      <c r="BG6" s="892"/>
      <c r="BH6" s="890"/>
      <c r="BJ6" s="893"/>
      <c r="BN6" s="886"/>
      <c r="BO6" s="886"/>
      <c r="BP6" s="894" t="s">
        <v>10</v>
      </c>
      <c r="BQ6" s="894"/>
      <c r="BR6" s="885"/>
      <c r="BT6" s="882"/>
    </row>
    <row r="7" spans="1:73" s="873" customFormat="1" ht="12.75" customHeight="1" thickTop="1" x14ac:dyDescent="0.2">
      <c r="A7" s="895">
        <v>111</v>
      </c>
      <c r="B7" s="896" t="s">
        <v>18</v>
      </c>
      <c r="C7" s="897">
        <v>6159982.416666667</v>
      </c>
      <c r="D7" s="898">
        <v>6150186</v>
      </c>
      <c r="E7" s="898">
        <v>6134000</v>
      </c>
      <c r="F7" s="899">
        <v>100.26387349201174</v>
      </c>
      <c r="G7" s="900">
        <v>99.840966807954487</v>
      </c>
      <c r="H7" s="901">
        <v>3539</v>
      </c>
      <c r="I7" s="898">
        <v>3554</v>
      </c>
      <c r="J7" s="898">
        <v>3623</v>
      </c>
      <c r="K7" s="899">
        <v>98.095500966050224</v>
      </c>
      <c r="L7" s="900">
        <v>100.42384854478665</v>
      </c>
      <c r="M7" s="901">
        <v>176343104</v>
      </c>
      <c r="N7" s="898">
        <v>189756319</v>
      </c>
      <c r="O7" s="898">
        <v>189000000</v>
      </c>
      <c r="P7" s="899">
        <v>100.40016878306879</v>
      </c>
      <c r="Q7" s="900">
        <v>107.60631671766423</v>
      </c>
      <c r="R7" s="901">
        <v>272010202</v>
      </c>
      <c r="S7" s="898">
        <v>293134759</v>
      </c>
      <c r="T7" s="898">
        <v>293800000</v>
      </c>
      <c r="U7" s="899">
        <v>99.773573519400955</v>
      </c>
      <c r="V7" s="900">
        <v>107.76608996452272</v>
      </c>
      <c r="W7" s="901">
        <v>276189536</v>
      </c>
      <c r="X7" s="898">
        <v>297743818</v>
      </c>
      <c r="Y7" s="898">
        <v>297557305</v>
      </c>
      <c r="Z7" s="899">
        <v>100.06268137157647</v>
      </c>
      <c r="AA7" s="900">
        <v>107.80416315265471</v>
      </c>
      <c r="AB7" s="901">
        <v>267204437</v>
      </c>
      <c r="AC7" s="898">
        <v>294433694</v>
      </c>
      <c r="AD7" s="898">
        <v>291058000</v>
      </c>
      <c r="AE7" s="899">
        <v>101.15980113929182</v>
      </c>
      <c r="AF7" s="900">
        <v>110.19042097717862</v>
      </c>
      <c r="AG7" s="901">
        <v>905804</v>
      </c>
      <c r="AH7" s="898">
        <v>2005190</v>
      </c>
      <c r="AI7" s="898">
        <v>1600000</v>
      </c>
      <c r="AJ7" s="899">
        <v>125.324375</v>
      </c>
      <c r="AK7" s="900">
        <v>221.37129003625509</v>
      </c>
      <c r="AL7" s="901">
        <v>268110241</v>
      </c>
      <c r="AM7" s="898">
        <v>296438884</v>
      </c>
      <c r="AN7" s="898">
        <v>292658000</v>
      </c>
      <c r="AO7" s="899">
        <v>101.2919120611772</v>
      </c>
      <c r="AP7" s="900">
        <v>110.56604286891078</v>
      </c>
      <c r="AQ7" s="901">
        <v>275325518</v>
      </c>
      <c r="AR7" s="898">
        <v>304163709</v>
      </c>
      <c r="AS7" s="898">
        <v>301246466</v>
      </c>
      <c r="AT7" s="899">
        <v>100.9683907793959</v>
      </c>
      <c r="AU7" s="900">
        <v>110.47421655990493</v>
      </c>
      <c r="AV7" s="902">
        <v>3899961</v>
      </c>
      <c r="AW7" s="902">
        <v>-3304125</v>
      </c>
      <c r="AX7" s="900">
        <v>-84.722001066164509</v>
      </c>
      <c r="AY7" s="902">
        <v>864018</v>
      </c>
      <c r="AZ7" s="902">
        <v>-6419891</v>
      </c>
      <c r="BA7" s="900">
        <v>-743.02746007606322</v>
      </c>
      <c r="BB7" s="903">
        <v>35009840</v>
      </c>
      <c r="BC7" s="904">
        <v>37870664</v>
      </c>
      <c r="BD7" s="900">
        <v>108.17148550236162</v>
      </c>
      <c r="BE7" s="905">
        <v>0</v>
      </c>
      <c r="BF7" s="904">
        <v>0</v>
      </c>
      <c r="BG7" s="905">
        <v>0</v>
      </c>
      <c r="BH7" s="906">
        <v>0</v>
      </c>
      <c r="BI7" s="907">
        <v>31492697</v>
      </c>
      <c r="BJ7" s="908">
        <v>34221797</v>
      </c>
      <c r="BK7" s="909">
        <v>108.6658186182022</v>
      </c>
      <c r="BL7" s="908">
        <v>9691386</v>
      </c>
      <c r="BM7" s="908">
        <v>11434467</v>
      </c>
      <c r="BN7" s="909">
        <v>117.98587941910476</v>
      </c>
      <c r="BO7" s="910">
        <v>30.773439315152974</v>
      </c>
      <c r="BP7" s="910">
        <v>33.412818736549696</v>
      </c>
      <c r="BQ7" s="909">
        <v>108.57681000282955</v>
      </c>
      <c r="BR7" s="911">
        <v>-3517143</v>
      </c>
      <c r="BS7" s="908">
        <v>-3648867</v>
      </c>
      <c r="BT7" s="909">
        <v>103.74519887306259</v>
      </c>
    </row>
    <row r="8" spans="1:73" s="873" customFormat="1" ht="12.75" customHeight="1" x14ac:dyDescent="0.2">
      <c r="A8" s="912">
        <v>201</v>
      </c>
      <c r="B8" s="913" t="s">
        <v>19</v>
      </c>
      <c r="C8" s="914">
        <v>707158</v>
      </c>
      <c r="D8" s="898">
        <v>703630</v>
      </c>
      <c r="E8" s="898">
        <v>705000</v>
      </c>
      <c r="F8" s="899">
        <v>99.80567375886524</v>
      </c>
      <c r="G8" s="900">
        <v>99.501101592571956</v>
      </c>
      <c r="H8" s="907">
        <v>389</v>
      </c>
      <c r="I8" s="898">
        <v>387</v>
      </c>
      <c r="J8" s="898">
        <v>400</v>
      </c>
      <c r="K8" s="899">
        <v>96.75</v>
      </c>
      <c r="L8" s="900">
        <v>99.485861182519272</v>
      </c>
      <c r="M8" s="907">
        <v>22668076</v>
      </c>
      <c r="N8" s="898">
        <v>24012424</v>
      </c>
      <c r="O8" s="898">
        <v>24205937</v>
      </c>
      <c r="P8" s="899">
        <v>99.20055563228145</v>
      </c>
      <c r="Q8" s="900">
        <v>105.93057831639527</v>
      </c>
      <c r="R8" s="907">
        <v>28775011</v>
      </c>
      <c r="S8" s="898">
        <v>31240736</v>
      </c>
      <c r="T8" s="898">
        <v>30965389</v>
      </c>
      <c r="U8" s="899">
        <v>100.8892089164454</v>
      </c>
      <c r="V8" s="900">
        <v>108.56898021689723</v>
      </c>
      <c r="W8" s="907">
        <v>29128864</v>
      </c>
      <c r="X8" s="898">
        <v>31682545</v>
      </c>
      <c r="Y8" s="898">
        <v>31383789</v>
      </c>
      <c r="Z8" s="899">
        <v>100.95194369296836</v>
      </c>
      <c r="AA8" s="900">
        <v>108.76684034090722</v>
      </c>
      <c r="AB8" s="907">
        <v>28327257</v>
      </c>
      <c r="AC8" s="898">
        <v>30184400</v>
      </c>
      <c r="AD8" s="898">
        <v>30266022</v>
      </c>
      <c r="AE8" s="899">
        <v>99.7303180444394</v>
      </c>
      <c r="AF8" s="900">
        <v>106.55602835106836</v>
      </c>
      <c r="AG8" s="907">
        <v>207575</v>
      </c>
      <c r="AH8" s="898">
        <v>209654</v>
      </c>
      <c r="AI8" s="898">
        <v>203760</v>
      </c>
      <c r="AJ8" s="899">
        <v>102.89261876717708</v>
      </c>
      <c r="AK8" s="900">
        <v>101.00156569914489</v>
      </c>
      <c r="AL8" s="907">
        <v>28534832</v>
      </c>
      <c r="AM8" s="898">
        <v>30394054</v>
      </c>
      <c r="AN8" s="898">
        <v>30469782</v>
      </c>
      <c r="AO8" s="899">
        <v>99.751465238576372</v>
      </c>
      <c r="AP8" s="900">
        <v>106.51562273084348</v>
      </c>
      <c r="AQ8" s="907">
        <v>29398986</v>
      </c>
      <c r="AR8" s="898">
        <v>31314423</v>
      </c>
      <c r="AS8" s="898">
        <v>31515285</v>
      </c>
      <c r="AT8" s="899">
        <v>99.362652122612886</v>
      </c>
      <c r="AU8" s="900">
        <v>106.51531654867281</v>
      </c>
      <c r="AV8" s="915">
        <v>240179</v>
      </c>
      <c r="AW8" s="915">
        <v>846682</v>
      </c>
      <c r="AX8" s="900">
        <v>352.52124457175688</v>
      </c>
      <c r="AY8" s="915">
        <v>-270122</v>
      </c>
      <c r="AZ8" s="915">
        <v>368122</v>
      </c>
      <c r="BA8" s="900">
        <v>-136.27990315487074</v>
      </c>
      <c r="BB8" s="903">
        <v>6848282</v>
      </c>
      <c r="BC8" s="904">
        <v>9533279</v>
      </c>
      <c r="BD8" s="900">
        <v>139.20686969374216</v>
      </c>
      <c r="BE8" s="916">
        <v>0</v>
      </c>
      <c r="BF8" s="904">
        <v>602149</v>
      </c>
      <c r="BG8" s="916">
        <v>0</v>
      </c>
      <c r="BH8" s="906">
        <v>6.3162842501514955</v>
      </c>
      <c r="BI8" s="907">
        <v>4640267</v>
      </c>
      <c r="BJ8" s="908">
        <v>5018763</v>
      </c>
      <c r="BK8" s="909">
        <v>108.15677201333457</v>
      </c>
      <c r="BL8" s="908">
        <v>2442683</v>
      </c>
      <c r="BM8" s="908">
        <v>2477672</v>
      </c>
      <c r="BN8" s="909">
        <v>101.43240035649326</v>
      </c>
      <c r="BO8" s="917">
        <v>52.641001045844995</v>
      </c>
      <c r="BP8" s="917">
        <v>49.368180964114067</v>
      </c>
      <c r="BQ8" s="909">
        <v>93.78275485513538</v>
      </c>
      <c r="BR8" s="911">
        <v>-2208015</v>
      </c>
      <c r="BS8" s="908">
        <v>-4514516</v>
      </c>
      <c r="BT8" s="909">
        <v>204.46038636512887</v>
      </c>
    </row>
    <row r="9" spans="1:73" s="873" customFormat="1" ht="12.75" customHeight="1" x14ac:dyDescent="0.2">
      <c r="A9" s="918">
        <v>205</v>
      </c>
      <c r="B9" s="919" t="s">
        <v>96</v>
      </c>
      <c r="C9" s="920">
        <v>1311309</v>
      </c>
      <c r="D9" s="898">
        <v>1310233</v>
      </c>
      <c r="E9" s="898">
        <v>1311000</v>
      </c>
      <c r="F9" s="899">
        <v>99.941495041952706</v>
      </c>
      <c r="G9" s="900">
        <v>99.917944588193933</v>
      </c>
      <c r="H9" s="907">
        <v>686</v>
      </c>
      <c r="I9" s="898">
        <v>696</v>
      </c>
      <c r="J9" s="898">
        <v>706</v>
      </c>
      <c r="K9" s="899">
        <v>98.583569405099141</v>
      </c>
      <c r="L9" s="900">
        <v>101.45772594752187</v>
      </c>
      <c r="M9" s="907">
        <v>35049771</v>
      </c>
      <c r="N9" s="898">
        <v>37468694</v>
      </c>
      <c r="O9" s="898">
        <v>37478256</v>
      </c>
      <c r="P9" s="899">
        <v>99.974486539608463</v>
      </c>
      <c r="Q9" s="900">
        <v>106.90139459113728</v>
      </c>
      <c r="R9" s="907">
        <v>51448484</v>
      </c>
      <c r="S9" s="898">
        <v>55392822</v>
      </c>
      <c r="T9" s="898">
        <v>54809256</v>
      </c>
      <c r="U9" s="899">
        <v>101.06472162293171</v>
      </c>
      <c r="V9" s="900">
        <v>107.66657769741089</v>
      </c>
      <c r="W9" s="907">
        <v>51887822</v>
      </c>
      <c r="X9" s="898">
        <v>55900787</v>
      </c>
      <c r="Y9" s="898">
        <v>55217801</v>
      </c>
      <c r="Z9" s="899">
        <v>101.23689460215918</v>
      </c>
      <c r="AA9" s="900">
        <v>107.73392454206308</v>
      </c>
      <c r="AB9" s="907">
        <v>50635358</v>
      </c>
      <c r="AC9" s="898">
        <v>54373172</v>
      </c>
      <c r="AD9" s="898">
        <v>54353000</v>
      </c>
      <c r="AE9" s="899">
        <v>100.03711294684746</v>
      </c>
      <c r="AF9" s="900">
        <v>107.38182595647888</v>
      </c>
      <c r="AG9" s="907">
        <v>370010</v>
      </c>
      <c r="AH9" s="898">
        <v>399572</v>
      </c>
      <c r="AI9" s="898">
        <v>378000</v>
      </c>
      <c r="AJ9" s="899">
        <v>105.70687830687831</v>
      </c>
      <c r="AK9" s="900">
        <v>107.98951379692441</v>
      </c>
      <c r="AL9" s="907">
        <v>51005368</v>
      </c>
      <c r="AM9" s="898">
        <v>54772744</v>
      </c>
      <c r="AN9" s="898">
        <v>54731000</v>
      </c>
      <c r="AO9" s="899">
        <v>100.07627121740879</v>
      </c>
      <c r="AP9" s="900">
        <v>107.3862343273359</v>
      </c>
      <c r="AQ9" s="907">
        <v>52251131</v>
      </c>
      <c r="AR9" s="898">
        <v>56058341</v>
      </c>
      <c r="AS9" s="898">
        <v>56228893</v>
      </c>
      <c r="AT9" s="899">
        <v>99.696682628982231</v>
      </c>
      <c r="AU9" s="900">
        <v>107.28636859554295</v>
      </c>
      <c r="AV9" s="915">
        <v>443116</v>
      </c>
      <c r="AW9" s="915">
        <v>620078</v>
      </c>
      <c r="AX9" s="900">
        <v>139.93581816048169</v>
      </c>
      <c r="AY9" s="915">
        <v>-363309</v>
      </c>
      <c r="AZ9" s="915">
        <v>-157554</v>
      </c>
      <c r="BA9" s="900">
        <v>43.366390593131463</v>
      </c>
      <c r="BB9" s="903">
        <v>6163912</v>
      </c>
      <c r="BC9" s="904">
        <v>7261574</v>
      </c>
      <c r="BD9" s="900">
        <v>117.80787915207097</v>
      </c>
      <c r="BE9" s="916">
        <v>0</v>
      </c>
      <c r="BF9" s="904">
        <v>0</v>
      </c>
      <c r="BG9" s="916">
        <v>0</v>
      </c>
      <c r="BH9" s="906">
        <v>0</v>
      </c>
      <c r="BI9" s="907">
        <v>7625133</v>
      </c>
      <c r="BJ9" s="908">
        <v>7674330</v>
      </c>
      <c r="BK9" s="909">
        <v>100.64519530347864</v>
      </c>
      <c r="BL9" s="908">
        <v>3360909</v>
      </c>
      <c r="BM9" s="908">
        <v>3342314</v>
      </c>
      <c r="BN9" s="909">
        <v>99.446727061042111</v>
      </c>
      <c r="BO9" s="917">
        <v>44.076726268250013</v>
      </c>
      <c r="BP9" s="917">
        <v>43.551867068525851</v>
      </c>
      <c r="BQ9" s="909">
        <v>98.809214648724407</v>
      </c>
      <c r="BR9" s="911">
        <v>1461221</v>
      </c>
      <c r="BS9" s="908">
        <v>412756</v>
      </c>
      <c r="BT9" s="909">
        <v>28.247335618636743</v>
      </c>
    </row>
    <row r="10" spans="1:73" s="873" customFormat="1" ht="12.75" customHeight="1" x14ac:dyDescent="0.2">
      <c r="A10" s="918">
        <v>207</v>
      </c>
      <c r="B10" s="919" t="s">
        <v>65</v>
      </c>
      <c r="C10" s="920">
        <v>763155</v>
      </c>
      <c r="D10" s="898">
        <v>758486</v>
      </c>
      <c r="E10" s="898">
        <v>758046</v>
      </c>
      <c r="F10" s="899">
        <v>100.05804397094636</v>
      </c>
      <c r="G10" s="900">
        <v>99.388197679370506</v>
      </c>
      <c r="H10" s="907">
        <v>431</v>
      </c>
      <c r="I10" s="898">
        <v>432</v>
      </c>
      <c r="J10" s="898">
        <v>440</v>
      </c>
      <c r="K10" s="899">
        <v>98.181818181818187</v>
      </c>
      <c r="L10" s="900">
        <v>100.23201856148492</v>
      </c>
      <c r="M10" s="907">
        <v>26720562</v>
      </c>
      <c r="N10" s="898">
        <v>28478381</v>
      </c>
      <c r="O10" s="898">
        <v>28392374</v>
      </c>
      <c r="P10" s="899">
        <v>100.30292289049166</v>
      </c>
      <c r="Q10" s="900">
        <v>106.57852555646097</v>
      </c>
      <c r="R10" s="907">
        <v>29601339</v>
      </c>
      <c r="S10" s="898">
        <v>32190662</v>
      </c>
      <c r="T10" s="898">
        <v>31655776</v>
      </c>
      <c r="U10" s="899">
        <v>101.68969479693058</v>
      </c>
      <c r="V10" s="900">
        <v>108.74731713994423</v>
      </c>
      <c r="W10" s="907">
        <v>29767565</v>
      </c>
      <c r="X10" s="898">
        <v>32400607</v>
      </c>
      <c r="Y10" s="898">
        <v>31834316</v>
      </c>
      <c r="Z10" s="899">
        <v>101.77886969520564</v>
      </c>
      <c r="AA10" s="900">
        <v>108.84533887807082</v>
      </c>
      <c r="AB10" s="907">
        <v>29603890</v>
      </c>
      <c r="AC10" s="898">
        <v>31628249</v>
      </c>
      <c r="AD10" s="898">
        <v>31620050</v>
      </c>
      <c r="AE10" s="899">
        <v>100.0259297502692</v>
      </c>
      <c r="AF10" s="900">
        <v>106.83815201313071</v>
      </c>
      <c r="AG10" s="907">
        <v>215184</v>
      </c>
      <c r="AH10" s="898">
        <v>240171</v>
      </c>
      <c r="AI10" s="898">
        <v>238000</v>
      </c>
      <c r="AJ10" s="899">
        <v>100.91218487394957</v>
      </c>
      <c r="AK10" s="900">
        <v>111.61192281954048</v>
      </c>
      <c r="AL10" s="907">
        <v>29819074</v>
      </c>
      <c r="AM10" s="898">
        <v>31868420</v>
      </c>
      <c r="AN10" s="898">
        <v>31858050</v>
      </c>
      <c r="AO10" s="899">
        <v>100.03255064261623</v>
      </c>
      <c r="AP10" s="900">
        <v>106.87260107406419</v>
      </c>
      <c r="AQ10" s="907">
        <v>30546646</v>
      </c>
      <c r="AR10" s="898">
        <v>32695682</v>
      </c>
      <c r="AS10" s="898">
        <v>32777436.713227704</v>
      </c>
      <c r="AT10" s="899">
        <v>99.750576245656475</v>
      </c>
      <c r="AU10" s="900">
        <v>107.03526010678881</v>
      </c>
      <c r="AV10" s="915">
        <v>-217735</v>
      </c>
      <c r="AW10" s="915">
        <v>322242</v>
      </c>
      <c r="AX10" s="900">
        <v>-147.99733621144969</v>
      </c>
      <c r="AY10" s="915">
        <v>-779081</v>
      </c>
      <c r="AZ10" s="915">
        <v>-295075</v>
      </c>
      <c r="BA10" s="900">
        <v>37.87475243267388</v>
      </c>
      <c r="BB10" s="903">
        <v>4787349</v>
      </c>
      <c r="BC10" s="904">
        <v>5286017</v>
      </c>
      <c r="BD10" s="900">
        <v>110.416370312672</v>
      </c>
      <c r="BE10" s="916">
        <v>0</v>
      </c>
      <c r="BF10" s="904">
        <v>0</v>
      </c>
      <c r="BG10" s="916">
        <v>0</v>
      </c>
      <c r="BH10" s="906">
        <v>0</v>
      </c>
      <c r="BI10" s="907">
        <v>5052013</v>
      </c>
      <c r="BJ10" s="908">
        <v>5457389</v>
      </c>
      <c r="BK10" s="909">
        <v>108.02404902758565</v>
      </c>
      <c r="BL10" s="908">
        <v>1760194</v>
      </c>
      <c r="BM10" s="908">
        <v>1822329</v>
      </c>
      <c r="BN10" s="909">
        <v>103.5300086240494</v>
      </c>
      <c r="BO10" s="917">
        <v>34.841438452355526</v>
      </c>
      <c r="BP10" s="917">
        <v>33.391957216170596</v>
      </c>
      <c r="BQ10" s="909">
        <v>95.839777860586779</v>
      </c>
      <c r="BR10" s="911">
        <v>264664</v>
      </c>
      <c r="BS10" s="908">
        <v>171372</v>
      </c>
      <c r="BT10" s="909">
        <v>64.75077834537376</v>
      </c>
    </row>
    <row r="11" spans="1:73" s="873" customFormat="1" ht="12.75" customHeight="1" x14ac:dyDescent="0.2">
      <c r="A11" s="918">
        <v>209</v>
      </c>
      <c r="B11" s="919" t="s">
        <v>90</v>
      </c>
      <c r="C11" s="920">
        <v>144068</v>
      </c>
      <c r="D11" s="898">
        <v>143485</v>
      </c>
      <c r="E11" s="898">
        <v>144090</v>
      </c>
      <c r="F11" s="899">
        <v>99.580123533902423</v>
      </c>
      <c r="G11" s="900">
        <v>99.59532998306355</v>
      </c>
      <c r="H11" s="921">
        <v>83</v>
      </c>
      <c r="I11" s="898">
        <v>82</v>
      </c>
      <c r="J11" s="898">
        <v>85</v>
      </c>
      <c r="K11" s="899">
        <v>96.470588235294116</v>
      </c>
      <c r="L11" s="900">
        <v>98.795180722891558</v>
      </c>
      <c r="M11" s="921">
        <v>5455179</v>
      </c>
      <c r="N11" s="898">
        <v>5895254</v>
      </c>
      <c r="O11" s="898">
        <v>5815400</v>
      </c>
      <c r="P11" s="899">
        <v>101.37314716098635</v>
      </c>
      <c r="Q11" s="900">
        <v>108.06710467245897</v>
      </c>
      <c r="R11" s="921">
        <v>6018593</v>
      </c>
      <c r="S11" s="898">
        <v>6629368</v>
      </c>
      <c r="T11" s="898">
        <v>6500400</v>
      </c>
      <c r="U11" s="899">
        <v>101.9840009845548</v>
      </c>
      <c r="V11" s="900">
        <v>110.14813595137601</v>
      </c>
      <c r="W11" s="921">
        <v>6063042</v>
      </c>
      <c r="X11" s="898">
        <v>6674187</v>
      </c>
      <c r="Y11" s="898">
        <v>6542420</v>
      </c>
      <c r="Z11" s="899">
        <v>102.01404067608011</v>
      </c>
      <c r="AA11" s="900">
        <v>110.07984110946288</v>
      </c>
      <c r="AB11" s="921">
        <v>6163430</v>
      </c>
      <c r="AC11" s="898">
        <v>6272906</v>
      </c>
      <c r="AD11" s="898">
        <v>6543500</v>
      </c>
      <c r="AE11" s="899">
        <v>95.864690150531061</v>
      </c>
      <c r="AF11" s="900">
        <v>101.77621876130661</v>
      </c>
      <c r="AG11" s="921">
        <v>42871</v>
      </c>
      <c r="AH11" s="898">
        <v>54768</v>
      </c>
      <c r="AI11" s="898">
        <v>57890</v>
      </c>
      <c r="AJ11" s="899">
        <v>94.607013301088273</v>
      </c>
      <c r="AK11" s="900">
        <v>127.75069394229199</v>
      </c>
      <c r="AL11" s="921">
        <v>6206301</v>
      </c>
      <c r="AM11" s="898">
        <v>6327674</v>
      </c>
      <c r="AN11" s="898">
        <v>6601390</v>
      </c>
      <c r="AO11" s="899">
        <v>95.853661122884731</v>
      </c>
      <c r="AP11" s="900">
        <v>101.95564153269395</v>
      </c>
      <c r="AQ11" s="921">
        <v>6378916</v>
      </c>
      <c r="AR11" s="898">
        <v>6507041</v>
      </c>
      <c r="AS11" s="898">
        <v>6815536</v>
      </c>
      <c r="AT11" s="899">
        <v>95.473650201539542</v>
      </c>
      <c r="AU11" s="900">
        <v>102.00857010815002</v>
      </c>
      <c r="AV11" s="915">
        <v>-187708</v>
      </c>
      <c r="AW11" s="915">
        <v>301694</v>
      </c>
      <c r="AX11" s="900">
        <v>-160.72516887932321</v>
      </c>
      <c r="AY11" s="915">
        <v>-315874</v>
      </c>
      <c r="AZ11" s="915">
        <v>167146</v>
      </c>
      <c r="BA11" s="900">
        <v>-52.915402977136452</v>
      </c>
      <c r="BB11" s="903">
        <v>722465</v>
      </c>
      <c r="BC11" s="904">
        <v>844597</v>
      </c>
      <c r="BD11" s="900">
        <v>116.90490196756936</v>
      </c>
      <c r="BE11" s="916">
        <v>0</v>
      </c>
      <c r="BF11" s="904">
        <v>0</v>
      </c>
      <c r="BG11" s="916">
        <v>0</v>
      </c>
      <c r="BH11" s="906">
        <v>0</v>
      </c>
      <c r="BI11" s="907">
        <v>1046362</v>
      </c>
      <c r="BJ11" s="908">
        <v>937901</v>
      </c>
      <c r="BK11" s="909">
        <v>89.634466847993338</v>
      </c>
      <c r="BL11" s="908">
        <v>114824</v>
      </c>
      <c r="BM11" s="908">
        <v>78630</v>
      </c>
      <c r="BN11" s="909">
        <v>68.478715251167003</v>
      </c>
      <c r="BO11" s="917">
        <v>10.973640097786426</v>
      </c>
      <c r="BP11" s="917">
        <v>8.3836140488175186</v>
      </c>
      <c r="BQ11" s="909">
        <v>76.397749280192258</v>
      </c>
      <c r="BR11" s="911">
        <v>323897</v>
      </c>
      <c r="BS11" s="908">
        <v>93304</v>
      </c>
      <c r="BT11" s="909">
        <v>28.806688546050136</v>
      </c>
    </row>
    <row r="12" spans="1:73" s="873" customFormat="1" ht="12.75" customHeight="1" x14ac:dyDescent="0.2">
      <c r="A12" s="918">
        <v>211</v>
      </c>
      <c r="B12" s="919" t="s">
        <v>16</v>
      </c>
      <c r="C12" s="920">
        <v>1351166</v>
      </c>
      <c r="D12" s="898">
        <v>1354075</v>
      </c>
      <c r="E12" s="898">
        <v>1353698</v>
      </c>
      <c r="F12" s="899">
        <v>100.02784963854567</v>
      </c>
      <c r="G12" s="900">
        <v>100.21529552993489</v>
      </c>
      <c r="H12" s="921">
        <v>721</v>
      </c>
      <c r="I12" s="898">
        <v>743</v>
      </c>
      <c r="J12" s="898">
        <v>767</v>
      </c>
      <c r="K12" s="899">
        <v>96.870925684485016</v>
      </c>
      <c r="L12" s="900">
        <v>103.05131761442441</v>
      </c>
      <c r="M12" s="921">
        <v>43523033</v>
      </c>
      <c r="N12" s="898">
        <v>46176701</v>
      </c>
      <c r="O12" s="898">
        <v>46336000</v>
      </c>
      <c r="P12" s="899">
        <v>99.656208995165741</v>
      </c>
      <c r="Q12" s="900">
        <v>106.09715779688425</v>
      </c>
      <c r="R12" s="921">
        <v>56693517</v>
      </c>
      <c r="S12" s="898">
        <v>61496565</v>
      </c>
      <c r="T12" s="898">
        <v>60679000</v>
      </c>
      <c r="U12" s="899">
        <v>101.34736070139587</v>
      </c>
      <c r="V12" s="900">
        <v>108.47195279841256</v>
      </c>
      <c r="W12" s="921">
        <v>57042933</v>
      </c>
      <c r="X12" s="898">
        <v>62087473</v>
      </c>
      <c r="Y12" s="898">
        <v>61245681</v>
      </c>
      <c r="Z12" s="899">
        <v>101.3744512041592</v>
      </c>
      <c r="AA12" s="900">
        <v>108.84340922652068</v>
      </c>
      <c r="AB12" s="921">
        <v>55578954</v>
      </c>
      <c r="AC12" s="898">
        <v>60973314</v>
      </c>
      <c r="AD12" s="898">
        <v>60108000</v>
      </c>
      <c r="AE12" s="899">
        <v>101.43959872229986</v>
      </c>
      <c r="AF12" s="900">
        <v>109.70576020556271</v>
      </c>
      <c r="AG12" s="921">
        <v>388612</v>
      </c>
      <c r="AH12" s="898">
        <v>430128</v>
      </c>
      <c r="AI12" s="898">
        <v>330000</v>
      </c>
      <c r="AJ12" s="899">
        <v>130.34181818181818</v>
      </c>
      <c r="AK12" s="900">
        <v>110.68314925941556</v>
      </c>
      <c r="AL12" s="921">
        <v>55967566</v>
      </c>
      <c r="AM12" s="898">
        <v>61403442</v>
      </c>
      <c r="AN12" s="898">
        <v>60438000</v>
      </c>
      <c r="AO12" s="899">
        <v>101.59740891492109</v>
      </c>
      <c r="AP12" s="900">
        <v>109.71254672751</v>
      </c>
      <c r="AQ12" s="921">
        <v>57528279</v>
      </c>
      <c r="AR12" s="898">
        <v>63003629</v>
      </c>
      <c r="AS12" s="898">
        <v>62412859</v>
      </c>
      <c r="AT12" s="899">
        <v>100.94655173543646</v>
      </c>
      <c r="AU12" s="900">
        <v>109.5176669547163</v>
      </c>
      <c r="AV12" s="915">
        <v>725951</v>
      </c>
      <c r="AW12" s="915">
        <v>93123</v>
      </c>
      <c r="AX12" s="900">
        <v>12.827725287243904</v>
      </c>
      <c r="AY12" s="915">
        <v>-485346</v>
      </c>
      <c r="AZ12" s="915">
        <v>-916156</v>
      </c>
      <c r="BA12" s="900">
        <v>188.76348007400904</v>
      </c>
      <c r="BB12" s="903">
        <v>7658345</v>
      </c>
      <c r="BC12" s="904">
        <v>10353311</v>
      </c>
      <c r="BD12" s="900">
        <v>135.18992680533458</v>
      </c>
      <c r="BE12" s="916">
        <v>0</v>
      </c>
      <c r="BF12" s="904">
        <v>0</v>
      </c>
      <c r="BG12" s="916">
        <v>0</v>
      </c>
      <c r="BH12" s="906">
        <v>0</v>
      </c>
      <c r="BI12" s="907">
        <v>6733359</v>
      </c>
      <c r="BJ12" s="908">
        <v>7040031</v>
      </c>
      <c r="BK12" s="909">
        <v>104.55451729218656</v>
      </c>
      <c r="BL12" s="908">
        <v>2451252</v>
      </c>
      <c r="BM12" s="908">
        <v>2495321</v>
      </c>
      <c r="BN12" s="909">
        <v>101.7978159732251</v>
      </c>
      <c r="BO12" s="917">
        <v>36.404593903280663</v>
      </c>
      <c r="BP12" s="917">
        <v>35.444744490471706</v>
      </c>
      <c r="BQ12" s="909">
        <v>97.363383820846693</v>
      </c>
      <c r="BR12" s="911">
        <v>-924986</v>
      </c>
      <c r="BS12" s="908">
        <v>-3313280</v>
      </c>
      <c r="BT12" s="909">
        <v>358.1978538053549</v>
      </c>
    </row>
    <row r="13" spans="1:73" s="873" customFormat="1" ht="12.75" customHeight="1" thickBot="1" x14ac:dyDescent="0.25">
      <c r="A13" s="918">
        <v>213</v>
      </c>
      <c r="B13" s="922" t="s">
        <v>319</v>
      </c>
      <c r="C13" s="920">
        <v>428406</v>
      </c>
      <c r="D13" s="898">
        <v>424412</v>
      </c>
      <c r="E13" s="898">
        <v>425875</v>
      </c>
      <c r="F13" s="899">
        <v>99.656471969474609</v>
      </c>
      <c r="G13" s="900">
        <v>99.067706801492037</v>
      </c>
      <c r="H13" s="907">
        <v>239</v>
      </c>
      <c r="I13" s="898">
        <v>245</v>
      </c>
      <c r="J13" s="898">
        <v>246</v>
      </c>
      <c r="K13" s="899">
        <v>99.59349593495935</v>
      </c>
      <c r="L13" s="900">
        <v>102.51046025104603</v>
      </c>
      <c r="M13" s="907">
        <v>10204379</v>
      </c>
      <c r="N13" s="898">
        <v>10802869</v>
      </c>
      <c r="O13" s="898">
        <v>10978000</v>
      </c>
      <c r="P13" s="899">
        <v>98.404709418837683</v>
      </c>
      <c r="Q13" s="900">
        <v>105.86503108126423</v>
      </c>
      <c r="R13" s="907">
        <v>17342676</v>
      </c>
      <c r="S13" s="898">
        <v>18058406</v>
      </c>
      <c r="T13" s="898">
        <v>18678000</v>
      </c>
      <c r="U13" s="899">
        <v>96.682760466859406</v>
      </c>
      <c r="V13" s="900">
        <v>104.12698709241872</v>
      </c>
      <c r="W13" s="907">
        <v>17441088</v>
      </c>
      <c r="X13" s="898">
        <v>18178470</v>
      </c>
      <c r="Y13" s="898">
        <v>18772700</v>
      </c>
      <c r="Z13" s="899">
        <v>96.834605570855544</v>
      </c>
      <c r="AA13" s="900">
        <v>104.22784404275696</v>
      </c>
      <c r="AB13" s="907">
        <v>17210239</v>
      </c>
      <c r="AC13" s="898">
        <v>17868426</v>
      </c>
      <c r="AD13" s="898">
        <v>18490000</v>
      </c>
      <c r="AE13" s="899">
        <v>96.63832341806382</v>
      </c>
      <c r="AF13" s="900">
        <v>103.82439197968141</v>
      </c>
      <c r="AG13" s="907">
        <v>98901</v>
      </c>
      <c r="AH13" s="898">
        <v>112884</v>
      </c>
      <c r="AI13" s="898">
        <v>130000</v>
      </c>
      <c r="AJ13" s="899">
        <v>86.833846153846153</v>
      </c>
      <c r="AK13" s="900">
        <v>114.13838080504748</v>
      </c>
      <c r="AL13" s="907">
        <v>17309140</v>
      </c>
      <c r="AM13" s="898">
        <v>17981310</v>
      </c>
      <c r="AN13" s="898">
        <v>18620000</v>
      </c>
      <c r="AO13" s="899">
        <v>96.569871106337274</v>
      </c>
      <c r="AP13" s="900">
        <v>103.88332407040441</v>
      </c>
      <c r="AQ13" s="907">
        <v>17756992</v>
      </c>
      <c r="AR13" s="898">
        <v>18443569</v>
      </c>
      <c r="AS13" s="898">
        <v>19126462</v>
      </c>
      <c r="AT13" s="899">
        <v>96.429590585022993</v>
      </c>
      <c r="AU13" s="900">
        <v>103.86651635592334</v>
      </c>
      <c r="AV13" s="915">
        <v>33536</v>
      </c>
      <c r="AW13" s="915">
        <v>77096</v>
      </c>
      <c r="AX13" s="900">
        <v>229.89026717557252</v>
      </c>
      <c r="AY13" s="915">
        <v>-315904</v>
      </c>
      <c r="AZ13" s="915">
        <v>-265099</v>
      </c>
      <c r="BA13" s="900">
        <v>83.917582556726089</v>
      </c>
      <c r="BB13" s="903">
        <v>3285103</v>
      </c>
      <c r="BC13" s="904">
        <v>4145165</v>
      </c>
      <c r="BD13" s="900">
        <v>126.18067074304824</v>
      </c>
      <c r="BE13" s="916">
        <v>0</v>
      </c>
      <c r="BF13" s="904">
        <v>0</v>
      </c>
      <c r="BG13" s="916">
        <v>0</v>
      </c>
      <c r="BH13" s="906">
        <v>0</v>
      </c>
      <c r="BI13" s="907">
        <v>2239269</v>
      </c>
      <c r="BJ13" s="908">
        <v>2743912</v>
      </c>
      <c r="BK13" s="909">
        <v>122.53605975878736</v>
      </c>
      <c r="BL13" s="908">
        <v>1086019</v>
      </c>
      <c r="BM13" s="908">
        <v>1489170</v>
      </c>
      <c r="BN13" s="909">
        <v>137.12191039014971</v>
      </c>
      <c r="BO13" s="917">
        <v>48.498818141098724</v>
      </c>
      <c r="BP13" s="917">
        <v>54.271784226316299</v>
      </c>
      <c r="BQ13" s="909">
        <v>111.9033129187234</v>
      </c>
      <c r="BR13" s="911">
        <v>-1045834</v>
      </c>
      <c r="BS13" s="908">
        <v>-1401253</v>
      </c>
      <c r="BT13" s="909">
        <v>133.98426518931302</v>
      </c>
    </row>
    <row r="14" spans="1:73" s="873" customFormat="1" ht="14.45" customHeight="1" thickTop="1" thickBot="1" x14ac:dyDescent="0.25">
      <c r="A14" s="923" t="s">
        <v>17</v>
      </c>
      <c r="B14" s="65"/>
      <c r="C14" s="924">
        <v>4705262</v>
      </c>
      <c r="D14" s="925">
        <v>4694321</v>
      </c>
      <c r="E14" s="925">
        <v>4697709</v>
      </c>
      <c r="F14" s="926">
        <v>99.927879738825879</v>
      </c>
      <c r="G14" s="926">
        <v>99.767473097141036</v>
      </c>
      <c r="H14" s="924">
        <v>2549</v>
      </c>
      <c r="I14" s="925">
        <v>2585</v>
      </c>
      <c r="J14" s="925">
        <v>2644</v>
      </c>
      <c r="K14" s="926">
        <v>97.768532526475042</v>
      </c>
      <c r="L14" s="926">
        <v>101.41231855629658</v>
      </c>
      <c r="M14" s="924">
        <v>143621000</v>
      </c>
      <c r="N14" s="925">
        <v>152834323</v>
      </c>
      <c r="O14" s="925">
        <v>153205967</v>
      </c>
      <c r="P14" s="926">
        <v>99.757421980829236</v>
      </c>
      <c r="Q14" s="926">
        <v>106.4150249615307</v>
      </c>
      <c r="R14" s="924">
        <v>189879620</v>
      </c>
      <c r="S14" s="925">
        <v>205008559</v>
      </c>
      <c r="T14" s="925">
        <v>203287821</v>
      </c>
      <c r="U14" s="926">
        <v>100.84645405294594</v>
      </c>
      <c r="V14" s="926">
        <v>107.96764760746835</v>
      </c>
      <c r="W14" s="924">
        <v>191331314</v>
      </c>
      <c r="X14" s="925">
        <v>206924069</v>
      </c>
      <c r="Y14" s="925">
        <v>204996707</v>
      </c>
      <c r="Z14" s="926">
        <v>100.94019168805477</v>
      </c>
      <c r="AA14" s="926">
        <v>108.14960953019954</v>
      </c>
      <c r="AB14" s="924">
        <v>187519128</v>
      </c>
      <c r="AC14" s="925">
        <v>201300467</v>
      </c>
      <c r="AD14" s="925">
        <v>201380572</v>
      </c>
      <c r="AE14" s="926">
        <v>99.96022208140316</v>
      </c>
      <c r="AF14" s="926">
        <v>107.3492977207104</v>
      </c>
      <c r="AG14" s="924">
        <v>1323153</v>
      </c>
      <c r="AH14" s="925">
        <v>1447177</v>
      </c>
      <c r="AI14" s="925">
        <v>1337650</v>
      </c>
      <c r="AJ14" s="926">
        <v>108.18801629723768</v>
      </c>
      <c r="AK14" s="926">
        <v>109.37336800808373</v>
      </c>
      <c r="AL14" s="924">
        <v>188842281</v>
      </c>
      <c r="AM14" s="925">
        <v>202747644</v>
      </c>
      <c r="AN14" s="925">
        <v>202718222</v>
      </c>
      <c r="AO14" s="926">
        <v>100.01451374213414</v>
      </c>
      <c r="AP14" s="926">
        <v>107.36347968599256</v>
      </c>
      <c r="AQ14" s="924">
        <v>193860950</v>
      </c>
      <c r="AR14" s="925">
        <v>208022685</v>
      </c>
      <c r="AS14" s="925">
        <v>208876471.71322769</v>
      </c>
      <c r="AT14" s="926">
        <v>99.59124802031323</v>
      </c>
      <c r="AU14" s="926">
        <v>107.30509935084915</v>
      </c>
      <c r="AV14" s="927">
        <v>1037339</v>
      </c>
      <c r="AW14" s="927">
        <v>2260915</v>
      </c>
      <c r="AX14" s="926">
        <v>217.95334022918254</v>
      </c>
      <c r="AY14" s="927">
        <v>-2529636</v>
      </c>
      <c r="AZ14" s="927">
        <v>-1098616</v>
      </c>
      <c r="BA14" s="926">
        <v>43.429805711177416</v>
      </c>
      <c r="BB14" s="927">
        <v>29465456</v>
      </c>
      <c r="BC14" s="927">
        <v>37423943</v>
      </c>
      <c r="BD14" s="926">
        <v>127.00954975887697</v>
      </c>
      <c r="BE14" s="1051">
        <v>0</v>
      </c>
      <c r="BF14" s="927">
        <v>602149</v>
      </c>
      <c r="BG14" s="925">
        <v>0</v>
      </c>
      <c r="BH14" s="928">
        <v>1.6089940068581228</v>
      </c>
      <c r="BI14" s="929">
        <v>27336403</v>
      </c>
      <c r="BJ14" s="930">
        <v>28872326</v>
      </c>
      <c r="BK14" s="931">
        <v>105.61859949167416</v>
      </c>
      <c r="BL14" s="930">
        <v>11215881</v>
      </c>
      <c r="BM14" s="930">
        <v>11705436</v>
      </c>
      <c r="BN14" s="931">
        <v>104.36483767971505</v>
      </c>
      <c r="BO14" s="932">
        <v>41.029103207177627</v>
      </c>
      <c r="BP14" s="932">
        <v>40.542060934058448</v>
      </c>
      <c r="BQ14" s="931">
        <v>98.81293463651923</v>
      </c>
      <c r="BR14" s="930">
        <v>-2129053</v>
      </c>
      <c r="BS14" s="930">
        <v>-8551617</v>
      </c>
      <c r="BT14" s="931">
        <v>401.66294592008745</v>
      </c>
    </row>
    <row r="15" spans="1:73" s="873" customFormat="1" ht="14.45" customHeight="1" thickTop="1" thickBot="1" x14ac:dyDescent="0.25">
      <c r="A15" s="923" t="s">
        <v>77</v>
      </c>
      <c r="B15" s="65"/>
      <c r="C15" s="933">
        <v>10865244.416666668</v>
      </c>
      <c r="D15" s="934">
        <v>10844507</v>
      </c>
      <c r="E15" s="934">
        <v>10831709</v>
      </c>
      <c r="F15" s="935">
        <v>100.11815310030947</v>
      </c>
      <c r="G15" s="936">
        <v>99.809139897167356</v>
      </c>
      <c r="H15" s="933">
        <v>6088</v>
      </c>
      <c r="I15" s="937">
        <v>6139</v>
      </c>
      <c r="J15" s="934">
        <v>6267</v>
      </c>
      <c r="K15" s="935">
        <v>97.95755544917823</v>
      </c>
      <c r="L15" s="936">
        <v>100.8377135348226</v>
      </c>
      <c r="M15" s="933">
        <v>319964104</v>
      </c>
      <c r="N15" s="937">
        <v>342590642</v>
      </c>
      <c r="O15" s="934">
        <v>342205967</v>
      </c>
      <c r="P15" s="935">
        <v>100.1124103718507</v>
      </c>
      <c r="Q15" s="936">
        <v>107.07158638020221</v>
      </c>
      <c r="R15" s="933">
        <v>461889822</v>
      </c>
      <c r="S15" s="937">
        <v>498143318</v>
      </c>
      <c r="T15" s="934">
        <v>497087821</v>
      </c>
      <c r="U15" s="935">
        <v>100.21233612158846</v>
      </c>
      <c r="V15" s="936">
        <v>107.84894887768279</v>
      </c>
      <c r="W15" s="933">
        <v>467520850</v>
      </c>
      <c r="X15" s="937">
        <v>504667887</v>
      </c>
      <c r="Y15" s="934">
        <v>502554012</v>
      </c>
      <c r="Z15" s="935">
        <v>100.42062643010001</v>
      </c>
      <c r="AA15" s="936">
        <v>107.94553590497623</v>
      </c>
      <c r="AB15" s="933">
        <v>454723565</v>
      </c>
      <c r="AC15" s="937">
        <v>495734161</v>
      </c>
      <c r="AD15" s="934">
        <v>492438572</v>
      </c>
      <c r="AE15" s="935">
        <v>100.66923859896173</v>
      </c>
      <c r="AF15" s="936">
        <v>109.0187971674615</v>
      </c>
      <c r="AG15" s="933">
        <v>2228957</v>
      </c>
      <c r="AH15" s="937">
        <v>3452367</v>
      </c>
      <c r="AI15" s="934">
        <v>2937650</v>
      </c>
      <c r="AJ15" s="935">
        <v>117.52138614198424</v>
      </c>
      <c r="AK15" s="936">
        <v>154.88710639101606</v>
      </c>
      <c r="AL15" s="933">
        <v>456952522</v>
      </c>
      <c r="AM15" s="937">
        <v>499186528</v>
      </c>
      <c r="AN15" s="934">
        <v>495376222</v>
      </c>
      <c r="AO15" s="935">
        <v>100.76917418131548</v>
      </c>
      <c r="AP15" s="936">
        <v>109.242537017883</v>
      </c>
      <c r="AQ15" s="933">
        <v>469186468</v>
      </c>
      <c r="AR15" s="937">
        <v>512186394</v>
      </c>
      <c r="AS15" s="934">
        <v>510122937.71322769</v>
      </c>
      <c r="AT15" s="935">
        <v>100.40450176501028</v>
      </c>
      <c r="AU15" s="936">
        <v>109.16478392552446</v>
      </c>
      <c r="AV15" s="934">
        <v>4937300</v>
      </c>
      <c r="AW15" s="934">
        <v>-1043210</v>
      </c>
      <c r="AX15" s="936">
        <v>-21.129159662163531</v>
      </c>
      <c r="AY15" s="934">
        <v>-1665618</v>
      </c>
      <c r="AZ15" s="934">
        <v>-7518507</v>
      </c>
      <c r="BA15" s="936">
        <v>451.39443737999949</v>
      </c>
      <c r="BB15" s="938">
        <v>64475296</v>
      </c>
      <c r="BC15" s="938">
        <v>75294607</v>
      </c>
      <c r="BD15" s="936">
        <v>116.78055266314713</v>
      </c>
      <c r="BE15" s="1051">
        <v>0</v>
      </c>
      <c r="BF15" s="939">
        <v>602149</v>
      </c>
      <c r="BG15" s="940">
        <v>0</v>
      </c>
      <c r="BH15" s="941">
        <v>0.79972394304415451</v>
      </c>
      <c r="BI15" s="934">
        <v>58829100</v>
      </c>
      <c r="BJ15" s="934">
        <v>63094123</v>
      </c>
      <c r="BK15" s="936">
        <v>107.24985253896455</v>
      </c>
      <c r="BL15" s="934">
        <v>20907267</v>
      </c>
      <c r="BM15" s="934">
        <v>23139903</v>
      </c>
      <c r="BN15" s="936">
        <v>110.67875586034273</v>
      </c>
      <c r="BO15" s="942">
        <v>35.538988357802516</v>
      </c>
      <c r="BP15" s="942">
        <v>36.675211413906169</v>
      </c>
      <c r="BQ15" s="936">
        <v>103.19711704977162</v>
      </c>
      <c r="BR15" s="934">
        <v>-5646196</v>
      </c>
      <c r="BS15" s="934">
        <v>-12200484</v>
      </c>
      <c r="BT15" s="936">
        <v>216.08325322039832</v>
      </c>
    </row>
    <row r="16" spans="1:73" s="189" customFormat="1" ht="12.95" hidden="1" customHeight="1" thickTop="1" x14ac:dyDescent="0.2">
      <c r="A16" s="33" t="s">
        <v>59</v>
      </c>
      <c r="B16" s="36"/>
      <c r="C16" s="177"/>
      <c r="D16" s="470"/>
      <c r="E16" s="178"/>
      <c r="F16" s="187"/>
      <c r="G16" s="179"/>
      <c r="H16" s="182"/>
      <c r="I16" s="182"/>
      <c r="J16" s="181"/>
      <c r="K16" s="471"/>
      <c r="L16" s="592"/>
      <c r="M16" s="182"/>
      <c r="N16" s="182"/>
      <c r="O16" s="181"/>
      <c r="P16" s="471"/>
      <c r="Q16" s="592"/>
      <c r="R16" s="182"/>
      <c r="S16" s="182"/>
      <c r="T16" s="181"/>
      <c r="U16" s="471"/>
      <c r="V16" s="181"/>
      <c r="W16" s="182"/>
      <c r="X16" s="182"/>
      <c r="Y16" s="181"/>
      <c r="Z16" s="471"/>
      <c r="AA16" s="181"/>
      <c r="AB16" s="182"/>
      <c r="AC16" s="182"/>
      <c r="AD16" s="181"/>
      <c r="AE16" s="471"/>
      <c r="AF16" s="181"/>
      <c r="AG16" s="182"/>
      <c r="AH16" s="182"/>
      <c r="AI16" s="181"/>
      <c r="AJ16" s="471"/>
      <c r="AK16" s="181"/>
      <c r="AL16" s="182"/>
      <c r="AM16" s="182"/>
      <c r="AN16" s="181"/>
      <c r="AO16" s="471"/>
      <c r="AP16" s="181"/>
      <c r="AQ16" s="182"/>
      <c r="AR16" s="182"/>
      <c r="AS16" s="181"/>
      <c r="AT16" s="471"/>
      <c r="AU16" s="181"/>
      <c r="AV16" s="181"/>
      <c r="AW16" s="181"/>
      <c r="AX16" s="24"/>
      <c r="AY16" s="604"/>
      <c r="AZ16" s="181"/>
      <c r="BA16" s="179"/>
      <c r="BB16" s="470"/>
      <c r="BC16" s="537"/>
      <c r="BD16" s="538"/>
      <c r="BE16" s="538"/>
      <c r="BF16" s="180"/>
      <c r="BG16" s="178"/>
      <c r="BH16" s="183"/>
      <c r="BI16" s="607"/>
      <c r="BJ16" s="178"/>
      <c r="BK16" s="186"/>
      <c r="BL16" s="186"/>
      <c r="BM16" s="180"/>
      <c r="BN16" s="180"/>
      <c r="BO16" s="180"/>
      <c r="BP16" s="184"/>
      <c r="BQ16" s="185"/>
      <c r="BR16" s="179"/>
      <c r="BS16" s="182"/>
      <c r="BT16" s="185"/>
      <c r="BU16" s="188"/>
    </row>
    <row r="17" spans="1:73" s="189" customFormat="1" ht="12.95" hidden="1" customHeight="1" thickBot="1" x14ac:dyDescent="0.25">
      <c r="A17" s="34" t="s">
        <v>87</v>
      </c>
      <c r="B17" s="37"/>
      <c r="C17" s="190"/>
      <c r="D17" s="192"/>
      <c r="E17" s="191"/>
      <c r="F17" s="199"/>
      <c r="G17" s="192"/>
      <c r="H17" s="194"/>
      <c r="I17" s="194"/>
      <c r="J17" s="193"/>
      <c r="K17" s="472"/>
      <c r="L17" s="593"/>
      <c r="M17" s="194"/>
      <c r="N17" s="194"/>
      <c r="O17" s="193"/>
      <c r="P17" s="472"/>
      <c r="Q17" s="593"/>
      <c r="R17" s="194"/>
      <c r="S17" s="194"/>
      <c r="T17" s="193"/>
      <c r="U17" s="472"/>
      <c r="V17" s="193"/>
      <c r="W17" s="194"/>
      <c r="X17" s="194"/>
      <c r="Y17" s="193"/>
      <c r="Z17" s="472"/>
      <c r="AA17" s="193"/>
      <c r="AB17" s="194"/>
      <c r="AC17" s="194"/>
      <c r="AD17" s="193"/>
      <c r="AE17" s="472"/>
      <c r="AF17" s="193"/>
      <c r="AG17" s="194"/>
      <c r="AH17" s="194"/>
      <c r="AI17" s="193"/>
      <c r="AJ17" s="472"/>
      <c r="AK17" s="193"/>
      <c r="AL17" s="194"/>
      <c r="AM17" s="194"/>
      <c r="AN17" s="193"/>
      <c r="AO17" s="472"/>
      <c r="AP17" s="193"/>
      <c r="AQ17" s="194"/>
      <c r="AR17" s="194"/>
      <c r="AS17" s="193"/>
      <c r="AT17" s="472"/>
      <c r="AU17" s="193"/>
      <c r="AV17" s="193"/>
      <c r="AW17" s="193"/>
      <c r="AX17" s="24"/>
      <c r="AY17" s="604"/>
      <c r="AZ17" s="193"/>
      <c r="BA17" s="192"/>
      <c r="BB17" s="192"/>
      <c r="BC17" s="194"/>
      <c r="BD17" s="198"/>
      <c r="BE17" s="198"/>
      <c r="BF17" s="191"/>
      <c r="BG17" s="191"/>
      <c r="BH17" s="195"/>
      <c r="BI17" s="608"/>
      <c r="BJ17" s="191"/>
      <c r="BK17" s="198"/>
      <c r="BL17" s="198"/>
      <c r="BM17" s="191"/>
      <c r="BN17" s="191"/>
      <c r="BO17" s="191"/>
      <c r="BP17" s="196"/>
      <c r="BQ17" s="197"/>
      <c r="BR17" s="192"/>
      <c r="BS17" s="194"/>
      <c r="BT17" s="197"/>
      <c r="BU17" s="188"/>
    </row>
    <row r="18" spans="1:73" s="161" customFormat="1" ht="12.95" hidden="1" customHeight="1" thickTop="1" x14ac:dyDescent="0.2">
      <c r="A18" s="16">
        <v>202</v>
      </c>
      <c r="B18" s="38" t="s">
        <v>66</v>
      </c>
      <c r="C18" s="200" t="s">
        <v>86</v>
      </c>
      <c r="D18" s="201"/>
      <c r="E18" s="201"/>
      <c r="F18" s="246"/>
      <c r="G18" s="586"/>
      <c r="H18" s="167"/>
      <c r="I18" s="167"/>
      <c r="J18" s="202"/>
      <c r="K18" s="473"/>
      <c r="L18" s="265"/>
      <c r="M18" s="167"/>
      <c r="N18" s="167"/>
      <c r="O18" s="202"/>
      <c r="P18" s="473"/>
      <c r="Q18" s="265"/>
      <c r="R18" s="167"/>
      <c r="S18" s="167"/>
      <c r="T18" s="202"/>
      <c r="U18" s="473"/>
      <c r="V18" s="202"/>
      <c r="W18" s="167"/>
      <c r="X18" s="167"/>
      <c r="Y18" s="202"/>
      <c r="Z18" s="473"/>
      <c r="AA18" s="202"/>
      <c r="AB18" s="167"/>
      <c r="AC18" s="167"/>
      <c r="AD18" s="202"/>
      <c r="AE18" s="473"/>
      <c r="AF18" s="202"/>
      <c r="AG18" s="167"/>
      <c r="AH18" s="167"/>
      <c r="AI18" s="202"/>
      <c r="AJ18" s="473"/>
      <c r="AK18" s="202"/>
      <c r="AL18" s="167"/>
      <c r="AM18" s="167"/>
      <c r="AN18" s="202"/>
      <c r="AO18" s="473"/>
      <c r="AP18" s="202"/>
      <c r="AQ18" s="167"/>
      <c r="AR18" s="167"/>
      <c r="AS18" s="202"/>
      <c r="AT18" s="473"/>
      <c r="AU18" s="202"/>
      <c r="AV18" s="202"/>
      <c r="AW18" s="202"/>
      <c r="AX18" s="24"/>
      <c r="AY18" s="605"/>
      <c r="AZ18" s="167"/>
      <c r="BA18" s="265"/>
      <c r="BB18" s="265"/>
      <c r="BC18" s="167"/>
      <c r="BD18" s="267"/>
      <c r="BE18" s="267"/>
      <c r="BF18" s="202"/>
      <c r="BG18" s="205"/>
      <c r="BH18" s="203"/>
      <c r="BI18" s="267"/>
      <c r="BJ18" s="202"/>
      <c r="BK18" s="267"/>
      <c r="BL18" s="267"/>
      <c r="BM18" s="206"/>
      <c r="BN18" s="204"/>
      <c r="BO18" s="204"/>
      <c r="BP18" s="204"/>
      <c r="BQ18" s="203"/>
      <c r="BR18" s="265"/>
      <c r="BS18" s="167"/>
      <c r="BT18" s="203"/>
      <c r="BU18" s="160"/>
    </row>
    <row r="19" spans="1:73" s="161" customFormat="1" ht="12.95" hidden="1" customHeight="1" x14ac:dyDescent="0.2">
      <c r="A19" s="5">
        <v>205</v>
      </c>
      <c r="B19" s="39" t="s">
        <v>49</v>
      </c>
      <c r="C19" s="200" t="s">
        <v>86</v>
      </c>
      <c r="D19" s="207"/>
      <c r="E19" s="207"/>
      <c r="F19" s="247"/>
      <c r="G19" s="587"/>
      <c r="H19" s="168"/>
      <c r="I19" s="168"/>
      <c r="J19" s="166"/>
      <c r="K19" s="162"/>
      <c r="L19" s="590"/>
      <c r="M19" s="168"/>
      <c r="N19" s="168"/>
      <c r="O19" s="166"/>
      <c r="P19" s="162"/>
      <c r="Q19" s="590"/>
      <c r="R19" s="168"/>
      <c r="S19" s="168"/>
      <c r="T19" s="166"/>
      <c r="U19" s="162"/>
      <c r="V19" s="166"/>
      <c r="W19" s="168"/>
      <c r="X19" s="168"/>
      <c r="Y19" s="166"/>
      <c r="Z19" s="162"/>
      <c r="AA19" s="166"/>
      <c r="AB19" s="168"/>
      <c r="AC19" s="168"/>
      <c r="AD19" s="166"/>
      <c r="AE19" s="162"/>
      <c r="AF19" s="166"/>
      <c r="AG19" s="168"/>
      <c r="AH19" s="168"/>
      <c r="AI19" s="166"/>
      <c r="AJ19" s="162"/>
      <c r="AK19" s="166"/>
      <c r="AL19" s="168"/>
      <c r="AM19" s="168"/>
      <c r="AN19" s="166"/>
      <c r="AO19" s="162"/>
      <c r="AP19" s="166"/>
      <c r="AQ19" s="168"/>
      <c r="AR19" s="168"/>
      <c r="AS19" s="166"/>
      <c r="AT19" s="162"/>
      <c r="AU19" s="166"/>
      <c r="AV19" s="601"/>
      <c r="AW19" s="166"/>
      <c r="AX19" s="24"/>
      <c r="AY19" s="605"/>
      <c r="AZ19" s="168"/>
      <c r="BA19" s="266"/>
      <c r="BB19" s="590"/>
      <c r="BC19" s="168"/>
      <c r="BD19" s="163"/>
      <c r="BE19" s="600"/>
      <c r="BF19" s="166"/>
      <c r="BG19" s="164"/>
      <c r="BH19" s="169"/>
      <c r="BI19" s="600"/>
      <c r="BJ19" s="166"/>
      <c r="BK19" s="163"/>
      <c r="BL19" s="600"/>
      <c r="BM19" s="165"/>
      <c r="BN19" s="204"/>
      <c r="BO19" s="204"/>
      <c r="BP19" s="164"/>
      <c r="BQ19" s="209"/>
      <c r="BR19" s="596"/>
      <c r="BS19" s="168"/>
      <c r="BT19" s="169"/>
      <c r="BU19" s="160"/>
    </row>
    <row r="20" spans="1:73" s="161" customFormat="1" ht="12.95" hidden="1" customHeight="1" x14ac:dyDescent="0.2">
      <c r="A20" s="5">
        <v>210</v>
      </c>
      <c r="B20" s="39" t="s">
        <v>50</v>
      </c>
      <c r="C20" s="210" t="s">
        <v>56</v>
      </c>
      <c r="D20" s="207"/>
      <c r="E20" s="207"/>
      <c r="F20" s="247"/>
      <c r="G20" s="587"/>
      <c r="H20" s="168"/>
      <c r="I20" s="168"/>
      <c r="J20" s="166"/>
      <c r="K20" s="162"/>
      <c r="L20" s="590"/>
      <c r="M20" s="168"/>
      <c r="N20" s="168"/>
      <c r="O20" s="166"/>
      <c r="P20" s="162"/>
      <c r="Q20" s="590"/>
      <c r="R20" s="168"/>
      <c r="S20" s="168"/>
      <c r="T20" s="166"/>
      <c r="U20" s="162"/>
      <c r="V20" s="166"/>
      <c r="W20" s="168"/>
      <c r="X20" s="168"/>
      <c r="Y20" s="166"/>
      <c r="Z20" s="162"/>
      <c r="AA20" s="166"/>
      <c r="AB20" s="168"/>
      <c r="AC20" s="168"/>
      <c r="AD20" s="166"/>
      <c r="AE20" s="162"/>
      <c r="AF20" s="166"/>
      <c r="AG20" s="168"/>
      <c r="AH20" s="168"/>
      <c r="AI20" s="166"/>
      <c r="AJ20" s="162"/>
      <c r="AK20" s="166"/>
      <c r="AL20" s="168"/>
      <c r="AM20" s="168"/>
      <c r="AN20" s="166"/>
      <c r="AO20" s="162"/>
      <c r="AP20" s="166"/>
      <c r="AQ20" s="168"/>
      <c r="AR20" s="168"/>
      <c r="AS20" s="166"/>
      <c r="AT20" s="162"/>
      <c r="AU20" s="166"/>
      <c r="AV20" s="601"/>
      <c r="AW20" s="166"/>
      <c r="AX20" s="24"/>
      <c r="AY20" s="605"/>
      <c r="AZ20" s="168"/>
      <c r="BA20" s="266"/>
      <c r="BB20" s="590"/>
      <c r="BC20" s="168"/>
      <c r="BD20" s="163"/>
      <c r="BE20" s="600"/>
      <c r="BF20" s="166"/>
      <c r="BG20" s="208"/>
      <c r="BH20" s="169"/>
      <c r="BI20" s="600"/>
      <c r="BJ20" s="166"/>
      <c r="BK20" s="269"/>
      <c r="BL20" s="598"/>
      <c r="BM20" s="165"/>
      <c r="BN20" s="204"/>
      <c r="BO20" s="204"/>
      <c r="BP20" s="164"/>
      <c r="BQ20" s="209"/>
      <c r="BR20" s="596"/>
      <c r="BS20" s="168"/>
      <c r="BT20" s="169"/>
      <c r="BU20" s="160"/>
    </row>
    <row r="21" spans="1:73" s="161" customFormat="1" ht="12.95" hidden="1" customHeight="1" x14ac:dyDescent="0.2">
      <c r="A21" s="5">
        <v>221</v>
      </c>
      <c r="B21" s="39" t="s">
        <v>51</v>
      </c>
      <c r="C21" s="200" t="s">
        <v>86</v>
      </c>
      <c r="D21" s="207"/>
      <c r="E21" s="207"/>
      <c r="F21" s="247"/>
      <c r="G21" s="587"/>
      <c r="H21" s="168"/>
      <c r="I21" s="168"/>
      <c r="J21" s="166"/>
      <c r="K21" s="162"/>
      <c r="L21" s="590"/>
      <c r="M21" s="168"/>
      <c r="N21" s="168"/>
      <c r="O21" s="166"/>
      <c r="P21" s="162"/>
      <c r="Q21" s="590"/>
      <c r="R21" s="168"/>
      <c r="S21" s="168"/>
      <c r="T21" s="166"/>
      <c r="U21" s="162"/>
      <c r="V21" s="166"/>
      <c r="W21" s="168"/>
      <c r="X21" s="168"/>
      <c r="Y21" s="166"/>
      <c r="Z21" s="162"/>
      <c r="AA21" s="166"/>
      <c r="AB21" s="168"/>
      <c r="AC21" s="168"/>
      <c r="AD21" s="166"/>
      <c r="AE21" s="162"/>
      <c r="AF21" s="166"/>
      <c r="AG21" s="168"/>
      <c r="AH21" s="168"/>
      <c r="AI21" s="166"/>
      <c r="AJ21" s="162"/>
      <c r="AK21" s="166"/>
      <c r="AL21" s="168"/>
      <c r="AM21" s="168"/>
      <c r="AN21" s="166"/>
      <c r="AO21" s="162"/>
      <c r="AP21" s="166"/>
      <c r="AQ21" s="168"/>
      <c r="AR21" s="168"/>
      <c r="AS21" s="166"/>
      <c r="AT21" s="162"/>
      <c r="AU21" s="166"/>
      <c r="AV21" s="601"/>
      <c r="AW21" s="166"/>
      <c r="AX21" s="24"/>
      <c r="AY21" s="605"/>
      <c r="AZ21" s="168"/>
      <c r="BA21" s="266"/>
      <c r="BB21" s="590"/>
      <c r="BC21" s="168"/>
      <c r="BD21" s="163"/>
      <c r="BE21" s="600"/>
      <c r="BF21" s="166"/>
      <c r="BG21" s="208"/>
      <c r="BH21" s="169"/>
      <c r="BI21" s="600"/>
      <c r="BJ21" s="166"/>
      <c r="BK21" s="163"/>
      <c r="BL21" s="600"/>
      <c r="BM21" s="165"/>
      <c r="BN21" s="204"/>
      <c r="BO21" s="204"/>
      <c r="BP21" s="164"/>
      <c r="BQ21" s="169"/>
      <c r="BR21" s="590"/>
      <c r="BS21" s="168"/>
      <c r="BT21" s="169"/>
      <c r="BU21" s="160"/>
    </row>
    <row r="22" spans="1:73" s="161" customFormat="1" ht="12.95" hidden="1" customHeight="1" x14ac:dyDescent="0.2">
      <c r="A22" s="5">
        <v>223</v>
      </c>
      <c r="B22" s="39" t="s">
        <v>52</v>
      </c>
      <c r="C22" s="210" t="s">
        <v>56</v>
      </c>
      <c r="D22" s="207"/>
      <c r="E22" s="207"/>
      <c r="F22" s="247"/>
      <c r="G22" s="587"/>
      <c r="H22" s="168"/>
      <c r="I22" s="168"/>
      <c r="J22" s="166"/>
      <c r="K22" s="162"/>
      <c r="L22" s="590"/>
      <c r="M22" s="168"/>
      <c r="N22" s="168"/>
      <c r="O22" s="166"/>
      <c r="P22" s="162"/>
      <c r="Q22" s="590"/>
      <c r="R22" s="168"/>
      <c r="S22" s="168"/>
      <c r="T22" s="166"/>
      <c r="U22" s="162"/>
      <c r="V22" s="166"/>
      <c r="W22" s="168"/>
      <c r="X22" s="168"/>
      <c r="Y22" s="166"/>
      <c r="Z22" s="162"/>
      <c r="AA22" s="166"/>
      <c r="AB22" s="168"/>
      <c r="AC22" s="168"/>
      <c r="AD22" s="166"/>
      <c r="AE22" s="162"/>
      <c r="AF22" s="166"/>
      <c r="AG22" s="168"/>
      <c r="AH22" s="168"/>
      <c r="AI22" s="166"/>
      <c r="AJ22" s="162"/>
      <c r="AK22" s="166"/>
      <c r="AL22" s="168"/>
      <c r="AM22" s="168"/>
      <c r="AN22" s="166"/>
      <c r="AO22" s="162"/>
      <c r="AP22" s="166"/>
      <c r="AQ22" s="168"/>
      <c r="AR22" s="168"/>
      <c r="AS22" s="166"/>
      <c r="AT22" s="162"/>
      <c r="AU22" s="166"/>
      <c r="AV22" s="601"/>
      <c r="AW22" s="166"/>
      <c r="AX22" s="24"/>
      <c r="AY22" s="605"/>
      <c r="AZ22" s="168"/>
      <c r="BA22" s="266"/>
      <c r="BB22" s="590"/>
      <c r="BC22" s="168"/>
      <c r="BD22" s="163"/>
      <c r="BE22" s="600"/>
      <c r="BF22" s="166"/>
      <c r="BG22" s="208"/>
      <c r="BH22" s="169"/>
      <c r="BI22" s="600"/>
      <c r="BJ22" s="166"/>
      <c r="BK22" s="269"/>
      <c r="BL22" s="598"/>
      <c r="BM22" s="165"/>
      <c r="BN22" s="204"/>
      <c r="BO22" s="204"/>
      <c r="BP22" s="164"/>
      <c r="BQ22" s="209"/>
      <c r="BR22" s="596"/>
      <c r="BS22" s="168"/>
      <c r="BT22" s="169"/>
      <c r="BU22" s="160"/>
    </row>
    <row r="23" spans="1:73" s="161" customFormat="1" ht="12.95" hidden="1" customHeight="1" x14ac:dyDescent="0.2">
      <c r="A23" s="5">
        <v>225</v>
      </c>
      <c r="B23" s="39" t="s">
        <v>53</v>
      </c>
      <c r="C23" s="210" t="s">
        <v>57</v>
      </c>
      <c r="D23" s="207"/>
      <c r="E23" s="207"/>
      <c r="F23" s="247"/>
      <c r="G23" s="587"/>
      <c r="H23" s="168"/>
      <c r="I23" s="168"/>
      <c r="J23" s="166"/>
      <c r="K23" s="162"/>
      <c r="L23" s="590"/>
      <c r="M23" s="168"/>
      <c r="N23" s="168"/>
      <c r="O23" s="166"/>
      <c r="P23" s="162"/>
      <c r="Q23" s="590"/>
      <c r="R23" s="168"/>
      <c r="S23" s="168"/>
      <c r="T23" s="166"/>
      <c r="U23" s="162"/>
      <c r="V23" s="166"/>
      <c r="W23" s="168"/>
      <c r="X23" s="168"/>
      <c r="Y23" s="166"/>
      <c r="Z23" s="162"/>
      <c r="AA23" s="166"/>
      <c r="AB23" s="168"/>
      <c r="AC23" s="168"/>
      <c r="AD23" s="166"/>
      <c r="AE23" s="162"/>
      <c r="AF23" s="166"/>
      <c r="AG23" s="168"/>
      <c r="AH23" s="168"/>
      <c r="AI23" s="166"/>
      <c r="AJ23" s="162"/>
      <c r="AK23" s="166"/>
      <c r="AL23" s="168"/>
      <c r="AM23" s="168"/>
      <c r="AN23" s="166"/>
      <c r="AO23" s="162"/>
      <c r="AP23" s="166"/>
      <c r="AQ23" s="168"/>
      <c r="AR23" s="168"/>
      <c r="AS23" s="166"/>
      <c r="AT23" s="162"/>
      <c r="AU23" s="166"/>
      <c r="AV23" s="601"/>
      <c r="AW23" s="166"/>
      <c r="AX23" s="24"/>
      <c r="AY23" s="605"/>
      <c r="AZ23" s="168"/>
      <c r="BA23" s="266"/>
      <c r="BB23" s="590"/>
      <c r="BC23" s="168"/>
      <c r="BD23" s="163"/>
      <c r="BE23" s="600"/>
      <c r="BF23" s="166"/>
      <c r="BG23" s="164"/>
      <c r="BH23" s="169"/>
      <c r="BI23" s="600"/>
      <c r="BJ23" s="166"/>
      <c r="BK23" s="163"/>
      <c r="BL23" s="600"/>
      <c r="BM23" s="165"/>
      <c r="BN23" s="204"/>
      <c r="BO23" s="204"/>
      <c r="BP23" s="164"/>
      <c r="BQ23" s="169"/>
      <c r="BR23" s="590"/>
      <c r="BS23" s="168"/>
      <c r="BT23" s="169"/>
      <c r="BU23" s="160"/>
    </row>
    <row r="24" spans="1:73" s="161" customFormat="1" ht="12.95" hidden="1" customHeight="1" thickBot="1" x14ac:dyDescent="0.25">
      <c r="A24" s="31">
        <v>226</v>
      </c>
      <c r="B24" s="40" t="s">
        <v>67</v>
      </c>
      <c r="C24" s="211" t="s">
        <v>85</v>
      </c>
      <c r="D24" s="212"/>
      <c r="E24" s="212"/>
      <c r="F24" s="248"/>
      <c r="G24" s="588"/>
      <c r="H24" s="171"/>
      <c r="I24" s="171"/>
      <c r="J24" s="172"/>
      <c r="K24" s="474"/>
      <c r="L24" s="594"/>
      <c r="M24" s="171"/>
      <c r="N24" s="171"/>
      <c r="O24" s="172"/>
      <c r="P24" s="474"/>
      <c r="Q24" s="594"/>
      <c r="R24" s="171"/>
      <c r="S24" s="171"/>
      <c r="T24" s="172"/>
      <c r="U24" s="474"/>
      <c r="V24" s="172"/>
      <c r="W24" s="171"/>
      <c r="X24" s="171"/>
      <c r="Y24" s="172"/>
      <c r="Z24" s="474"/>
      <c r="AA24" s="172"/>
      <c r="AB24" s="171"/>
      <c r="AC24" s="171"/>
      <c r="AD24" s="172"/>
      <c r="AE24" s="474"/>
      <c r="AF24" s="172"/>
      <c r="AG24" s="171"/>
      <c r="AH24" s="171"/>
      <c r="AI24" s="172"/>
      <c r="AJ24" s="474"/>
      <c r="AK24" s="172"/>
      <c r="AL24" s="171"/>
      <c r="AM24" s="171"/>
      <c r="AN24" s="172"/>
      <c r="AO24" s="474"/>
      <c r="AP24" s="172"/>
      <c r="AQ24" s="171"/>
      <c r="AR24" s="171"/>
      <c r="AS24" s="172"/>
      <c r="AT24" s="474"/>
      <c r="AU24" s="172"/>
      <c r="AV24" s="602"/>
      <c r="AW24" s="172"/>
      <c r="AX24" s="24"/>
      <c r="AY24" s="605"/>
      <c r="AZ24" s="171"/>
      <c r="BA24" s="173"/>
      <c r="BB24" s="594"/>
      <c r="BC24" s="171"/>
      <c r="BD24" s="163"/>
      <c r="BE24" s="606"/>
      <c r="BF24" s="172"/>
      <c r="BG24" s="213"/>
      <c r="BH24" s="174"/>
      <c r="BI24" s="606"/>
      <c r="BJ24" s="172"/>
      <c r="BK24" s="270"/>
      <c r="BL24" s="599"/>
      <c r="BM24" s="215"/>
      <c r="BN24" s="204"/>
      <c r="BO24" s="610"/>
      <c r="BP24" s="170"/>
      <c r="BQ24" s="214"/>
      <c r="BR24" s="597"/>
      <c r="BS24" s="171"/>
      <c r="BT24" s="174"/>
      <c r="BU24" s="160"/>
    </row>
    <row r="25" spans="1:73" s="161" customFormat="1" ht="14.45" hidden="1" customHeight="1" thickTop="1" thickBot="1" x14ac:dyDescent="0.25">
      <c r="A25" s="32" t="s">
        <v>54</v>
      </c>
      <c r="B25" s="41"/>
      <c r="C25" s="216"/>
      <c r="D25" s="217"/>
      <c r="E25" s="217"/>
      <c r="F25" s="249"/>
      <c r="G25" s="530"/>
      <c r="H25" s="219"/>
      <c r="I25" s="218"/>
      <c r="J25" s="476"/>
      <c r="K25" s="475"/>
      <c r="L25" s="595"/>
      <c r="M25" s="219"/>
      <c r="N25" s="218"/>
      <c r="O25" s="476"/>
      <c r="P25" s="475"/>
      <c r="Q25" s="595"/>
      <c r="R25" s="219"/>
      <c r="S25" s="218"/>
      <c r="T25" s="476"/>
      <c r="U25" s="475"/>
      <c r="V25" s="476"/>
      <c r="W25" s="219"/>
      <c r="X25" s="218"/>
      <c r="Y25" s="476"/>
      <c r="Z25" s="475"/>
      <c r="AA25" s="476"/>
      <c r="AB25" s="219"/>
      <c r="AC25" s="218"/>
      <c r="AD25" s="476"/>
      <c r="AE25" s="475"/>
      <c r="AF25" s="476"/>
      <c r="AG25" s="219"/>
      <c r="AH25" s="218"/>
      <c r="AI25" s="476"/>
      <c r="AJ25" s="475"/>
      <c r="AK25" s="476"/>
      <c r="AL25" s="219"/>
      <c r="AM25" s="218"/>
      <c r="AN25" s="476"/>
      <c r="AO25" s="475"/>
      <c r="AP25" s="476"/>
      <c r="AQ25" s="219"/>
      <c r="AR25" s="218"/>
      <c r="AS25" s="476"/>
      <c r="AT25" s="475"/>
      <c r="AU25" s="476"/>
      <c r="AV25" s="476"/>
      <c r="AW25" s="222"/>
      <c r="AX25" s="24"/>
      <c r="AY25" s="605"/>
      <c r="AZ25" s="225"/>
      <c r="BA25" s="271"/>
      <c r="BB25" s="271"/>
      <c r="BC25" s="225"/>
      <c r="BD25" s="223"/>
      <c r="BE25" s="223"/>
      <c r="BF25" s="221"/>
      <c r="BG25" s="226"/>
      <c r="BH25" s="220"/>
      <c r="BI25" s="223"/>
      <c r="BJ25" s="221"/>
      <c r="BK25" s="223"/>
      <c r="BL25" s="223"/>
      <c r="BM25" s="221"/>
      <c r="BN25" s="273"/>
      <c r="BO25" s="273"/>
      <c r="BP25" s="228"/>
      <c r="BQ25" s="227"/>
      <c r="BR25" s="231"/>
      <c r="BS25" s="229"/>
      <c r="BT25" s="220"/>
      <c r="BU25" s="160"/>
    </row>
    <row r="26" spans="1:73" s="161" customFormat="1" ht="14.45" hidden="1" customHeight="1" thickTop="1" thickBot="1" x14ac:dyDescent="0.25">
      <c r="A26" s="32" t="s">
        <v>55</v>
      </c>
      <c r="B26" s="41"/>
      <c r="C26" s="216" t="s">
        <v>58</v>
      </c>
      <c r="D26" s="217"/>
      <c r="E26" s="217"/>
      <c r="F26" s="249"/>
      <c r="G26" s="530"/>
      <c r="H26" s="219"/>
      <c r="I26" s="230"/>
      <c r="J26" s="476"/>
      <c r="K26" s="475"/>
      <c r="L26" s="271"/>
      <c r="M26" s="219">
        <v>273997870</v>
      </c>
      <c r="N26" s="230">
        <v>295853941</v>
      </c>
      <c r="O26" s="476" t="e">
        <v>#REF!</v>
      </c>
      <c r="P26" s="475" t="e">
        <v>#REF!</v>
      </c>
      <c r="Q26" s="271"/>
      <c r="R26" s="219">
        <v>401989467</v>
      </c>
      <c r="S26" s="230">
        <v>427688846</v>
      </c>
      <c r="T26" s="476" t="e">
        <v>#REF!</v>
      </c>
      <c r="U26" s="475" t="e">
        <v>#REF!</v>
      </c>
      <c r="V26" s="476"/>
      <c r="W26" s="219">
        <v>407050600.80000001</v>
      </c>
      <c r="X26" s="230">
        <v>432695059</v>
      </c>
      <c r="Y26" s="476" t="e">
        <v>#REF!</v>
      </c>
      <c r="Z26" s="475" t="e">
        <v>#REF!</v>
      </c>
      <c r="AA26" s="476"/>
      <c r="AB26" s="219">
        <v>407513518</v>
      </c>
      <c r="AC26" s="230">
        <v>414279080</v>
      </c>
      <c r="AD26" s="476" t="e">
        <v>#REF!</v>
      </c>
      <c r="AE26" s="475" t="e">
        <v>#REF!</v>
      </c>
      <c r="AF26" s="476"/>
      <c r="AG26" s="219">
        <v>2200967</v>
      </c>
      <c r="AH26" s="230">
        <v>2689601</v>
      </c>
      <c r="AI26" s="476" t="e">
        <v>#REF!</v>
      </c>
      <c r="AJ26" s="475" t="e">
        <v>#REF!</v>
      </c>
      <c r="AK26" s="476"/>
      <c r="AL26" s="219">
        <v>409714485</v>
      </c>
      <c r="AM26" s="230">
        <v>416968681</v>
      </c>
      <c r="AN26" s="476" t="e">
        <v>#REF!</v>
      </c>
      <c r="AO26" s="475" t="e">
        <v>#REF!</v>
      </c>
      <c r="AP26" s="476"/>
      <c r="AQ26" s="219">
        <v>419570615</v>
      </c>
      <c r="AR26" s="230">
        <v>427667378</v>
      </c>
      <c r="AS26" s="476" t="e">
        <v>#REF!</v>
      </c>
      <c r="AT26" s="475" t="e">
        <v>#REF!</v>
      </c>
      <c r="AU26" s="476"/>
      <c r="AV26" s="603"/>
      <c r="AW26" s="268">
        <v>10720165</v>
      </c>
      <c r="AX26" s="28"/>
      <c r="AY26" s="604"/>
      <c r="AZ26" s="224">
        <v>5027681</v>
      </c>
      <c r="BA26" s="272"/>
      <c r="BB26" s="272"/>
      <c r="BC26" s="225">
        <v>61159022</v>
      </c>
      <c r="BD26" s="223" t="e">
        <v>#REF!</v>
      </c>
      <c r="BE26" s="223"/>
      <c r="BF26" s="221">
        <v>62249</v>
      </c>
      <c r="BG26" s="226" t="e">
        <v>#REF!</v>
      </c>
      <c r="BH26" s="220" t="e">
        <v>#REF!</v>
      </c>
      <c r="BI26" s="223"/>
      <c r="BJ26" s="221">
        <v>52758244</v>
      </c>
      <c r="BK26" s="223" t="e">
        <v>#REF!</v>
      </c>
      <c r="BL26" s="223"/>
      <c r="BM26" s="221">
        <v>18485420</v>
      </c>
      <c r="BN26" s="273" t="e">
        <v>#REF!</v>
      </c>
      <c r="BO26" s="273"/>
      <c r="BP26" s="228">
        <v>35</v>
      </c>
      <c r="BQ26" s="227" t="e">
        <v>#REF!</v>
      </c>
      <c r="BR26" s="231"/>
      <c r="BS26" s="229">
        <v>-8400778</v>
      </c>
      <c r="BT26" s="220" t="e">
        <v>#REF!</v>
      </c>
      <c r="BU26" s="160"/>
    </row>
    <row r="27" spans="1:73" s="161" customFormat="1" ht="14.45" customHeight="1" thickTop="1" thickBot="1" x14ac:dyDescent="0.25">
      <c r="A27" s="528"/>
      <c r="B27" s="529"/>
      <c r="C27" s="572"/>
      <c r="D27" s="530"/>
      <c r="E27" s="530"/>
      <c r="F27" s="530"/>
      <c r="G27" s="530"/>
      <c r="H27" s="530"/>
      <c r="I27" s="530"/>
      <c r="J27" s="530"/>
      <c r="K27" s="530"/>
      <c r="L27" s="530"/>
      <c r="M27" s="530"/>
      <c r="N27" s="845"/>
      <c r="O27" s="845"/>
      <c r="P27" s="845"/>
      <c r="Q27" s="845"/>
      <c r="R27" s="530"/>
      <c r="S27" s="530"/>
      <c r="T27" s="530"/>
      <c r="U27" s="530"/>
      <c r="V27" s="530"/>
      <c r="W27" s="530"/>
      <c r="X27" s="530"/>
      <c r="Y27" s="845"/>
      <c r="Z27" s="530"/>
      <c r="AA27" s="530"/>
      <c r="AB27" s="530"/>
      <c r="AC27" s="530"/>
      <c r="AD27" s="530"/>
      <c r="AE27" s="530"/>
      <c r="AF27" s="530"/>
      <c r="AG27" s="530"/>
      <c r="AH27" s="530"/>
      <c r="AI27" s="530"/>
      <c r="AJ27" s="530"/>
      <c r="AK27" s="530"/>
      <c r="AL27" s="530"/>
      <c r="AM27" s="530"/>
      <c r="AN27" s="845"/>
      <c r="AO27" s="530"/>
      <c r="AP27" s="530"/>
      <c r="AQ27" s="530"/>
      <c r="AR27" s="845"/>
      <c r="AS27" s="864"/>
      <c r="AT27" s="868"/>
      <c r="AU27" s="530"/>
      <c r="AV27" s="530"/>
      <c r="AW27" s="530"/>
      <c r="AX27" s="530"/>
      <c r="AY27" s="530"/>
      <c r="AZ27" s="530"/>
      <c r="BA27" s="530"/>
      <c r="BB27" s="530"/>
      <c r="BC27" s="530"/>
      <c r="BD27" s="530"/>
      <c r="BE27" s="530"/>
      <c r="BF27" s="530"/>
      <c r="BG27" s="530"/>
      <c r="BH27" s="531"/>
      <c r="BI27" s="530"/>
      <c r="BJ27" s="530"/>
      <c r="BK27" s="530"/>
      <c r="BL27" s="530"/>
      <c r="BM27" s="530"/>
      <c r="BN27" s="530"/>
      <c r="BO27" s="530"/>
      <c r="BP27" s="530"/>
      <c r="BQ27" s="530"/>
      <c r="BR27" s="530"/>
      <c r="BS27" s="530"/>
      <c r="BT27" s="531"/>
      <c r="BU27" s="160"/>
    </row>
    <row r="28" spans="1:73" s="873" customFormat="1" ht="16.5" customHeight="1" thickTop="1" thickBot="1" x14ac:dyDescent="0.25">
      <c r="A28" s="989"/>
      <c r="B28" s="990" t="s">
        <v>21</v>
      </c>
      <c r="C28" s="534"/>
      <c r="D28" s="535"/>
      <c r="E28" s="535"/>
      <c r="F28" s="535"/>
      <c r="G28" s="536"/>
      <c r="H28" s="1058" t="s">
        <v>34</v>
      </c>
      <c r="I28" s="1059"/>
      <c r="J28" s="1059"/>
      <c r="K28" s="1059"/>
      <c r="L28" s="1060"/>
      <c r="M28" s="1058" t="s">
        <v>22</v>
      </c>
      <c r="N28" s="1059"/>
      <c r="O28" s="1059"/>
      <c r="P28" s="1059"/>
      <c r="Q28" s="1060"/>
      <c r="R28" s="1058" t="s">
        <v>22</v>
      </c>
      <c r="S28" s="1059"/>
      <c r="T28" s="1059"/>
      <c r="U28" s="1059"/>
      <c r="V28" s="1060"/>
      <c r="W28" s="1058" t="s">
        <v>27</v>
      </c>
      <c r="X28" s="1059"/>
      <c r="Y28" s="1059"/>
      <c r="Z28" s="1059"/>
      <c r="AA28" s="1060"/>
      <c r="AB28" s="1058" t="s">
        <v>27</v>
      </c>
      <c r="AC28" s="1059"/>
      <c r="AD28" s="1059"/>
      <c r="AE28" s="1059"/>
      <c r="AF28" s="1060"/>
      <c r="AG28" s="1058" t="s">
        <v>27</v>
      </c>
      <c r="AH28" s="1059"/>
      <c r="AI28" s="1059"/>
      <c r="AJ28" s="1059"/>
      <c r="AK28" s="1060"/>
      <c r="AL28" s="1058" t="s">
        <v>27</v>
      </c>
      <c r="AM28" s="1059"/>
      <c r="AN28" s="1059"/>
      <c r="AO28" s="1059"/>
      <c r="AP28" s="1060"/>
      <c r="AQ28" s="1058" t="s">
        <v>22</v>
      </c>
      <c r="AR28" s="1059"/>
      <c r="AS28" s="1059"/>
      <c r="AT28" s="1059"/>
      <c r="AU28" s="1060"/>
      <c r="AV28" s="1058" t="s">
        <v>22</v>
      </c>
      <c r="AW28" s="1059"/>
      <c r="AX28" s="1060"/>
      <c r="AY28" s="1058" t="s">
        <v>22</v>
      </c>
      <c r="AZ28" s="1059"/>
      <c r="BA28" s="1060"/>
      <c r="BB28" s="1058" t="s">
        <v>22</v>
      </c>
      <c r="BC28" s="1059"/>
      <c r="BD28" s="1060"/>
      <c r="BE28" s="1058" t="s">
        <v>22</v>
      </c>
      <c r="BF28" s="1059"/>
      <c r="BG28" s="1059"/>
      <c r="BH28" s="1060"/>
      <c r="BI28" s="1058" t="s">
        <v>22</v>
      </c>
      <c r="BJ28" s="1059"/>
      <c r="BK28" s="1060"/>
      <c r="BL28" s="1058" t="s">
        <v>22</v>
      </c>
      <c r="BM28" s="1059"/>
      <c r="BN28" s="1060"/>
      <c r="BO28" s="573"/>
      <c r="BP28" s="611"/>
      <c r="BQ28" s="574"/>
      <c r="BR28" s="1058" t="s">
        <v>22</v>
      </c>
      <c r="BS28" s="1059"/>
      <c r="BT28" s="1060"/>
    </row>
    <row r="29" spans="1:73" s="891" customFormat="1" ht="16.5" hidden="1" customHeight="1" x14ac:dyDescent="0.2">
      <c r="A29" s="546"/>
      <c r="B29" s="991" t="s">
        <v>12</v>
      </c>
      <c r="C29" s="992"/>
      <c r="D29" s="882"/>
      <c r="G29" s="993"/>
      <c r="H29" s="988"/>
      <c r="I29" s="988"/>
      <c r="J29" s="950"/>
      <c r="K29" s="988"/>
      <c r="L29" s="987"/>
      <c r="M29" s="988"/>
      <c r="N29" s="988" t="s">
        <v>13</v>
      </c>
      <c r="O29" s="950"/>
      <c r="P29" s="988"/>
      <c r="Q29" s="987"/>
      <c r="R29" s="988"/>
      <c r="S29" s="988"/>
      <c r="T29" s="950"/>
      <c r="U29" s="988"/>
      <c r="V29" s="950"/>
      <c r="W29" s="988"/>
      <c r="X29" s="988"/>
      <c r="Y29" s="950" t="s">
        <v>14</v>
      </c>
      <c r="Z29" s="988"/>
      <c r="AA29" s="950"/>
      <c r="AB29" s="988"/>
      <c r="AC29" s="988"/>
      <c r="AD29" s="950"/>
      <c r="AE29" s="988"/>
      <c r="AF29" s="950"/>
      <c r="AG29" s="988"/>
      <c r="AH29" s="988"/>
      <c r="AI29" s="950"/>
      <c r="AJ29" s="988"/>
      <c r="AK29" s="950"/>
      <c r="AL29" s="988"/>
      <c r="AM29" s="988"/>
      <c r="AN29" s="950"/>
      <c r="AO29" s="988"/>
      <c r="AP29" s="950"/>
      <c r="AQ29" s="988"/>
      <c r="AR29" s="988"/>
      <c r="AS29" s="950" t="s">
        <v>15</v>
      </c>
      <c r="AT29" s="988"/>
      <c r="AU29" s="950"/>
      <c r="AV29" s="988"/>
      <c r="AW29" s="994"/>
      <c r="AX29" s="995" t="e">
        <f>#REF!/AW29*100</f>
        <v>#REF!</v>
      </c>
      <c r="AY29" s="996"/>
      <c r="AZ29" s="91"/>
      <c r="BA29" s="988"/>
      <c r="BB29" s="988"/>
      <c r="BC29" s="997"/>
      <c r="BD29" s="998"/>
      <c r="BE29" s="91"/>
      <c r="BF29" s="999"/>
      <c r="BG29" s="1000"/>
      <c r="BH29" s="991"/>
      <c r="BI29" s="91"/>
      <c r="BJ29" s="999"/>
      <c r="BK29" s="998"/>
      <c r="BL29" s="91"/>
      <c r="BM29" s="994"/>
      <c r="BN29" s="1001"/>
      <c r="BO29" s="1002"/>
      <c r="BP29" s="232"/>
      <c r="BQ29" s="233"/>
      <c r="BR29" s="1002"/>
      <c r="BS29" s="994"/>
      <c r="BT29" s="1000"/>
    </row>
    <row r="30" spans="1:73" s="873" customFormat="1" ht="12.75" customHeight="1" thickTop="1" x14ac:dyDescent="0.2">
      <c r="A30" s="1003">
        <v>111</v>
      </c>
      <c r="B30" s="1004" t="s">
        <v>18</v>
      </c>
      <c r="C30" s="234"/>
      <c r="D30" s="235"/>
      <c r="E30" s="235"/>
      <c r="F30" s="235"/>
      <c r="G30" s="237"/>
      <c r="H30" s="1005">
        <v>1740.5997221437319</v>
      </c>
      <c r="I30" s="1006">
        <v>1730</v>
      </c>
      <c r="J30" s="1007">
        <v>1693</v>
      </c>
      <c r="K30" s="899">
        <v>102.1854695806261</v>
      </c>
      <c r="L30" s="900">
        <v>99.39103045870435</v>
      </c>
      <c r="M30" s="1005">
        <v>28627.208987298382</v>
      </c>
      <c r="N30" s="1006">
        <v>30853.752878368228</v>
      </c>
      <c r="O30" s="1007">
        <v>30811.86827518748</v>
      </c>
      <c r="P30" s="899">
        <v>100.13593659042894</v>
      </c>
      <c r="Q30" s="900">
        <v>107.77771906460649</v>
      </c>
      <c r="R30" s="1005">
        <v>44157.626369847996</v>
      </c>
      <c r="S30" s="1006">
        <v>47662.746947815889</v>
      </c>
      <c r="T30" s="1007">
        <v>47896.967720899898</v>
      </c>
      <c r="U30" s="899">
        <v>99.510990394112554</v>
      </c>
      <c r="V30" s="900">
        <v>107.93774680869458</v>
      </c>
      <c r="W30" s="1005">
        <v>44836.091618172773</v>
      </c>
      <c r="X30" s="1006">
        <v>48412.16477030125</v>
      </c>
      <c r="Y30" s="1007">
        <v>48509.505216824262</v>
      </c>
      <c r="Z30" s="899">
        <v>99.799337375040366</v>
      </c>
      <c r="AA30" s="900">
        <v>107.97588064227935</v>
      </c>
      <c r="AB30" s="1005">
        <v>43377.467487089285</v>
      </c>
      <c r="AC30" s="1006">
        <v>47873.949503315838</v>
      </c>
      <c r="AD30" s="1007">
        <v>47449.951092272575</v>
      </c>
      <c r="AE30" s="899">
        <v>100.8935697535678</v>
      </c>
      <c r="AF30" s="900">
        <v>110.36593945362272</v>
      </c>
      <c r="AG30" s="1005">
        <v>147.0465236311754</v>
      </c>
      <c r="AH30" s="1006">
        <v>326.0372938314386</v>
      </c>
      <c r="AI30" s="1007">
        <v>260.84121291164001</v>
      </c>
      <c r="AJ30" s="899">
        <v>124.9945475226278</v>
      </c>
      <c r="AK30" s="900">
        <v>221.72390463933093</v>
      </c>
      <c r="AL30" s="1005">
        <v>43524.514010720457</v>
      </c>
      <c r="AM30" s="1006">
        <v>48199.986797147278</v>
      </c>
      <c r="AN30" s="1007">
        <v>47710.792305184223</v>
      </c>
      <c r="AO30" s="899">
        <v>101.02533298720738</v>
      </c>
      <c r="AP30" s="900">
        <v>110.74215966035878</v>
      </c>
      <c r="AQ30" s="1005">
        <v>44695.828555463006</v>
      </c>
      <c r="AR30" s="1006">
        <v>49456.017915555727</v>
      </c>
      <c r="AS30" s="1007">
        <v>49110.933485490707</v>
      </c>
      <c r="AT30" s="899">
        <v>100.70266314560479</v>
      </c>
      <c r="AU30" s="900">
        <v>110.6501870844296</v>
      </c>
      <c r="AV30" s="1005">
        <v>633.11235912754023</v>
      </c>
      <c r="AW30" s="943">
        <v>-537</v>
      </c>
      <c r="AX30" s="900">
        <v>-84.819067620163381</v>
      </c>
      <c r="AY30" s="1005">
        <v>140.26306270977042</v>
      </c>
      <c r="AZ30" s="943">
        <v>-1043.8531452544689</v>
      </c>
      <c r="BA30" s="1008">
        <v>-744.21100258903471</v>
      </c>
      <c r="BB30" s="1009">
        <v>5683.4318074149269</v>
      </c>
      <c r="BC30" s="1010">
        <v>6157.6453134913318</v>
      </c>
      <c r="BD30" s="900">
        <v>108.3437880869393</v>
      </c>
      <c r="BE30" s="1011">
        <v>0</v>
      </c>
      <c r="BF30" s="898">
        <v>0</v>
      </c>
      <c r="BG30" s="30"/>
      <c r="BH30" s="612"/>
      <c r="BI30" s="1009">
        <v>5112.4654048998973</v>
      </c>
      <c r="BJ30" s="898">
        <v>5564.3515496929685</v>
      </c>
      <c r="BK30" s="900">
        <v>108.83890860875016</v>
      </c>
      <c r="BL30" s="1009">
        <v>1573.2814388850595</v>
      </c>
      <c r="BM30" s="898">
        <v>1859.2066971633053</v>
      </c>
      <c r="BN30" s="900">
        <v>118.17381500927597</v>
      </c>
      <c r="BO30" s="589"/>
      <c r="BP30" s="236"/>
      <c r="BQ30" s="612"/>
      <c r="BR30" s="1009">
        <v>-570.96640251502879</v>
      </c>
      <c r="BS30" s="943">
        <v>-593.29376379836322</v>
      </c>
      <c r="BT30" s="900">
        <v>103.91045098012519</v>
      </c>
    </row>
    <row r="31" spans="1:73" s="873" customFormat="1" ht="12.75" customHeight="1" x14ac:dyDescent="0.2">
      <c r="A31" s="1012">
        <v>201</v>
      </c>
      <c r="B31" s="919" t="s">
        <v>19</v>
      </c>
      <c r="C31" s="1013"/>
      <c r="D31" s="601"/>
      <c r="E31" s="601"/>
      <c r="F31" s="601"/>
      <c r="G31" s="1014"/>
      <c r="H31" s="1015">
        <v>1817.8868894601542</v>
      </c>
      <c r="I31" s="1006">
        <v>1818</v>
      </c>
      <c r="J31" s="1016">
        <v>1763</v>
      </c>
      <c r="K31" s="899">
        <v>103.11968235961429</v>
      </c>
      <c r="L31" s="900">
        <v>100.00622208898153</v>
      </c>
      <c r="M31" s="1015">
        <v>32055.178616377107</v>
      </c>
      <c r="N31" s="1006">
        <v>34126.49261685829</v>
      </c>
      <c r="O31" s="1016">
        <v>34334.662411347519</v>
      </c>
      <c r="P31" s="899">
        <v>99.393703680568507</v>
      </c>
      <c r="Q31" s="900">
        <v>106.46171411262372</v>
      </c>
      <c r="R31" s="1015">
        <v>40691.063383289169</v>
      </c>
      <c r="S31" s="1006">
        <v>44399.380356153095</v>
      </c>
      <c r="T31" s="1016">
        <v>43922.537588652478</v>
      </c>
      <c r="U31" s="899">
        <v>101.08564485041003</v>
      </c>
      <c r="V31" s="900">
        <v>109.11334495718006</v>
      </c>
      <c r="W31" s="1015">
        <v>41191.450849739384</v>
      </c>
      <c r="X31" s="1006">
        <v>45027.279962480279</v>
      </c>
      <c r="Y31" s="1016">
        <v>44516.01276595745</v>
      </c>
      <c r="Z31" s="899">
        <v>101.14850177443073</v>
      </c>
      <c r="AA31" s="900">
        <v>109.31219715162123</v>
      </c>
      <c r="AB31" s="1015">
        <v>40057.889467417466</v>
      </c>
      <c r="AC31" s="1006">
        <v>42898.114065631082</v>
      </c>
      <c r="AD31" s="1016">
        <v>42930.527659574465</v>
      </c>
      <c r="AE31" s="899">
        <v>99.924497564529347</v>
      </c>
      <c r="AF31" s="900">
        <v>107.0903001530418</v>
      </c>
      <c r="AG31" s="1015">
        <v>293.53411825928578</v>
      </c>
      <c r="AH31" s="1006">
        <v>297.96057587084118</v>
      </c>
      <c r="AI31" s="1016">
        <v>289.02127659574467</v>
      </c>
      <c r="AJ31" s="899">
        <v>103.09295543234347</v>
      </c>
      <c r="AK31" s="900">
        <v>101.50798743185464</v>
      </c>
      <c r="AL31" s="1015">
        <v>40351.423585676748</v>
      </c>
      <c r="AM31" s="1006">
        <v>43196.074641501924</v>
      </c>
      <c r="AN31" s="1016">
        <v>43219.548936170213</v>
      </c>
      <c r="AO31" s="899">
        <v>99.945685933226741</v>
      </c>
      <c r="AP31" s="900">
        <v>107.0496919390842</v>
      </c>
      <c r="AQ31" s="1015">
        <v>41573.433376982233</v>
      </c>
      <c r="AR31" s="1006">
        <v>44504.104429885025</v>
      </c>
      <c r="AS31" s="1016">
        <v>44702.531914893618</v>
      </c>
      <c r="AT31" s="899">
        <v>99.556115780228367</v>
      </c>
      <c r="AU31" s="900">
        <v>107.04938422171647</v>
      </c>
      <c r="AV31" s="1015">
        <v>339.63979761241472</v>
      </c>
      <c r="AW31" s="898">
        <v>1203</v>
      </c>
      <c r="AX31" s="900">
        <v>354.19877424754043</v>
      </c>
      <c r="AY31" s="1015">
        <v>-381.98252724285101</v>
      </c>
      <c r="AZ31" s="898">
        <v>523.17553259525607</v>
      </c>
      <c r="BA31" s="1008">
        <v>-136.9632104304707</v>
      </c>
      <c r="BB31" s="1017">
        <v>9684.2318124096746</v>
      </c>
      <c r="BC31" s="904">
        <v>13548.710259653511</v>
      </c>
      <c r="BD31" s="900">
        <v>139.90485277615696</v>
      </c>
      <c r="BE31" s="1011">
        <v>0</v>
      </c>
      <c r="BF31" s="898">
        <v>855.77505222915454</v>
      </c>
      <c r="BG31" s="1018"/>
      <c r="BH31" s="612"/>
      <c r="BI31" s="1017">
        <v>6561.8532209209261</v>
      </c>
      <c r="BJ31" s="898">
        <v>7132.6734221110528</v>
      </c>
      <c r="BK31" s="900">
        <v>108.69906994216514</v>
      </c>
      <c r="BL31" s="1017">
        <v>3454.2252226517976</v>
      </c>
      <c r="BM31" s="898">
        <v>3521.2711226070519</v>
      </c>
      <c r="BN31" s="900">
        <v>101.9409822936729</v>
      </c>
      <c r="BO31" s="590"/>
      <c r="BP31" s="613"/>
      <c r="BQ31" s="612"/>
      <c r="BR31" s="1017">
        <v>-3122.378591488748</v>
      </c>
      <c r="BS31" s="898">
        <v>-6416.0368375424587</v>
      </c>
      <c r="BT31" s="900">
        <v>205.48555050408851</v>
      </c>
    </row>
    <row r="32" spans="1:73" s="873" customFormat="1" ht="12.75" customHeight="1" x14ac:dyDescent="0.2">
      <c r="A32" s="1012">
        <v>205</v>
      </c>
      <c r="B32" s="919" t="s">
        <v>96</v>
      </c>
      <c r="C32" s="1019"/>
      <c r="D32" s="1020"/>
      <c r="E32" s="1020"/>
      <c r="F32" s="1020"/>
      <c r="G32" s="1021"/>
      <c r="H32" s="1015">
        <v>1911.5291545189505</v>
      </c>
      <c r="I32" s="1006">
        <v>1883</v>
      </c>
      <c r="J32" s="1006">
        <v>1857</v>
      </c>
      <c r="K32" s="899">
        <v>101.40010770059236</v>
      </c>
      <c r="L32" s="900">
        <v>98.507521873181673</v>
      </c>
      <c r="M32" s="1015">
        <v>26728.841943432097</v>
      </c>
      <c r="N32" s="1006">
        <v>28596.97015721631</v>
      </c>
      <c r="O32" s="1006">
        <v>28587.533180778031</v>
      </c>
      <c r="P32" s="899">
        <v>100.03301081061666</v>
      </c>
      <c r="Q32" s="900">
        <v>106.98918500748312</v>
      </c>
      <c r="R32" s="1015">
        <v>39234.447410945853</v>
      </c>
      <c r="S32" s="1006">
        <v>42277.077435845378</v>
      </c>
      <c r="T32" s="1006">
        <v>41807.212814645311</v>
      </c>
      <c r="U32" s="899">
        <v>101.12388410890543</v>
      </c>
      <c r="V32" s="900">
        <v>107.75499650353346</v>
      </c>
      <c r="W32" s="1015">
        <v>39569.485148046726</v>
      </c>
      <c r="X32" s="1006">
        <v>42664.768022176213</v>
      </c>
      <c r="Y32" s="1006">
        <v>42118.841342486652</v>
      </c>
      <c r="Z32" s="899">
        <v>101.29615787682854</v>
      </c>
      <c r="AA32" s="900">
        <v>107.82239865529885</v>
      </c>
      <c r="AB32" s="1015">
        <v>38614.360154624126</v>
      </c>
      <c r="AC32" s="1006">
        <v>41498.857073512881</v>
      </c>
      <c r="AD32" s="1006">
        <v>41459.191456903129</v>
      </c>
      <c r="AE32" s="899">
        <v>100.09567387885745</v>
      </c>
      <c r="AF32" s="900">
        <v>107.47001091650441</v>
      </c>
      <c r="AG32" s="1015">
        <v>282.16842864648987</v>
      </c>
      <c r="AH32" s="1006">
        <v>304.96255246204299</v>
      </c>
      <c r="AI32" s="1006">
        <v>288.32951945080094</v>
      </c>
      <c r="AJ32" s="899">
        <v>105.76875827453395</v>
      </c>
      <c r="AK32" s="900">
        <v>108.07819780720769</v>
      </c>
      <c r="AL32" s="1015">
        <v>38896.528583270607</v>
      </c>
      <c r="AM32" s="1006">
        <v>41803.819625974924</v>
      </c>
      <c r="AN32" s="1006">
        <v>41747.520976353924</v>
      </c>
      <c r="AO32" s="899">
        <v>100.1348550723596</v>
      </c>
      <c r="AP32" s="900">
        <v>107.47442290763898</v>
      </c>
      <c r="AQ32" s="1015">
        <v>39846.543415777669</v>
      </c>
      <c r="AR32" s="1006">
        <v>42785.016863412842</v>
      </c>
      <c r="AS32" s="1006">
        <v>42890.07856598017</v>
      </c>
      <c r="AT32" s="899">
        <v>99.755044275785821</v>
      </c>
      <c r="AU32" s="900">
        <v>107.37447516331279</v>
      </c>
      <c r="AV32" s="1015">
        <v>337.91882767524669</v>
      </c>
      <c r="AW32" s="898">
        <v>473</v>
      </c>
      <c r="AX32" s="900">
        <v>139.97444393793046</v>
      </c>
      <c r="AY32" s="1015">
        <v>-277.05826773094674</v>
      </c>
      <c r="AZ32" s="898">
        <v>-120.24884123663502</v>
      </c>
      <c r="BA32" s="1008">
        <v>43.402004286480825</v>
      </c>
      <c r="BB32" s="1017">
        <v>4700.5793447616088</v>
      </c>
      <c r="BC32" s="904">
        <v>5542.2005093750504</v>
      </c>
      <c r="BD32" s="900">
        <v>117.90462627870235</v>
      </c>
      <c r="BE32" s="1011">
        <v>0</v>
      </c>
      <c r="BF32" s="898">
        <v>0</v>
      </c>
      <c r="BG32" s="1022"/>
      <c r="BH32" s="615"/>
      <c r="BI32" s="1017">
        <v>5814.901750845911</v>
      </c>
      <c r="BJ32" s="898">
        <v>5857.2253942619363</v>
      </c>
      <c r="BK32" s="900">
        <v>100.7278479539206</v>
      </c>
      <c r="BL32" s="1017">
        <v>2563.0183274880292</v>
      </c>
      <c r="BM32" s="898">
        <v>2550.9310176128974</v>
      </c>
      <c r="BN32" s="900">
        <v>99.528395495830168</v>
      </c>
      <c r="BO32" s="591"/>
      <c r="BP32" s="614"/>
      <c r="BQ32" s="615"/>
      <c r="BR32" s="1017">
        <v>1114.322406084302</v>
      </c>
      <c r="BS32" s="898">
        <v>315.02488488688653</v>
      </c>
      <c r="BT32" s="900">
        <v>28.270533121008956</v>
      </c>
    </row>
    <row r="33" spans="1:73" s="873" customFormat="1" ht="12.75" customHeight="1" x14ac:dyDescent="0.2">
      <c r="A33" s="1012">
        <v>207</v>
      </c>
      <c r="B33" s="919" t="s">
        <v>65</v>
      </c>
      <c r="C33" s="1013"/>
      <c r="D33" s="601"/>
      <c r="E33" s="601"/>
      <c r="F33" s="601"/>
      <c r="G33" s="1014"/>
      <c r="H33" s="1015">
        <v>1770.6612529002321</v>
      </c>
      <c r="I33" s="1006">
        <v>1756</v>
      </c>
      <c r="J33" s="1023">
        <v>1723</v>
      </c>
      <c r="K33" s="899">
        <v>101.91526407428904</v>
      </c>
      <c r="L33" s="900">
        <v>99.171989962720545</v>
      </c>
      <c r="M33" s="1015">
        <v>35013.283015901092</v>
      </c>
      <c r="N33" s="1006">
        <v>37546.350229272524</v>
      </c>
      <c r="O33" s="1023">
        <v>37454.684808045946</v>
      </c>
      <c r="P33" s="899">
        <v>100.24473686455076</v>
      </c>
      <c r="Q33" s="900">
        <v>107.23458926208392</v>
      </c>
      <c r="R33" s="1015">
        <v>38788.108575584251</v>
      </c>
      <c r="S33" s="1006">
        <v>42440.680513549363</v>
      </c>
      <c r="T33" s="1023">
        <v>41759.703237006725</v>
      </c>
      <c r="U33" s="899">
        <v>101.63070430045387</v>
      </c>
      <c r="V33" s="900">
        <v>109.4167312408326</v>
      </c>
      <c r="W33" s="1015">
        <v>39005.92278108641</v>
      </c>
      <c r="X33" s="1006">
        <v>42717.475339030651</v>
      </c>
      <c r="Y33" s="1023">
        <v>41995.229840933134</v>
      </c>
      <c r="Z33" s="899">
        <v>101.71982746810338</v>
      </c>
      <c r="AA33" s="900">
        <v>109.51535636978684</v>
      </c>
      <c r="AB33" s="1015">
        <v>38791.451277918641</v>
      </c>
      <c r="AC33" s="1006">
        <v>41699.186273708416</v>
      </c>
      <c r="AD33" s="1023">
        <v>41712.574170960601</v>
      </c>
      <c r="AE33" s="899">
        <v>99.967904408878454</v>
      </c>
      <c r="AF33" s="900">
        <v>107.49581389713292</v>
      </c>
      <c r="AG33" s="1015">
        <v>281.96631090669655</v>
      </c>
      <c r="AH33" s="1006">
        <v>316.6452643819398</v>
      </c>
      <c r="AI33" s="1023">
        <v>313.96511557346122</v>
      </c>
      <c r="AJ33" s="899">
        <v>100.85364541330755</v>
      </c>
      <c r="AK33" s="900">
        <v>112.29897052726933</v>
      </c>
      <c r="AL33" s="1015">
        <v>39073.417588825338</v>
      </c>
      <c r="AM33" s="1006">
        <v>42015.831538090351</v>
      </c>
      <c r="AN33" s="1023">
        <v>42026.539286534062</v>
      </c>
      <c r="AO33" s="899">
        <v>99.974521460425976</v>
      </c>
      <c r="AP33" s="900">
        <v>107.53047501559352</v>
      </c>
      <c r="AQ33" s="1015">
        <v>40026.791411967424</v>
      </c>
      <c r="AR33" s="1006">
        <v>43106.506909817719</v>
      </c>
      <c r="AS33" s="1023">
        <v>43239.376915421628</v>
      </c>
      <c r="AT33" s="899">
        <v>99.692710637658337</v>
      </c>
      <c r="AU33" s="900">
        <v>107.69413532589451</v>
      </c>
      <c r="AV33" s="1015">
        <v>-285.3090132410847</v>
      </c>
      <c r="AW33" s="898">
        <v>425</v>
      </c>
      <c r="AX33" s="900">
        <v>-148.96129469309022</v>
      </c>
      <c r="AY33" s="1015">
        <v>-1020.8686308810138</v>
      </c>
      <c r="AZ33" s="898">
        <v>-389.03157078706789</v>
      </c>
      <c r="BA33" s="1008">
        <v>38.107897433515227</v>
      </c>
      <c r="BB33" s="1017">
        <v>6273.1017945240483</v>
      </c>
      <c r="BC33" s="904">
        <v>6969.1688442502564</v>
      </c>
      <c r="BD33" s="900">
        <v>111.09605857717506</v>
      </c>
      <c r="BE33" s="1011">
        <v>0</v>
      </c>
      <c r="BF33" s="898">
        <v>0</v>
      </c>
      <c r="BG33" s="1018"/>
      <c r="BH33" s="612"/>
      <c r="BI33" s="1017">
        <v>6619.9042134297752</v>
      </c>
      <c r="BJ33" s="898">
        <v>7195.1084133392051</v>
      </c>
      <c r="BK33" s="900">
        <v>108.68901091865521</v>
      </c>
      <c r="BL33" s="1017">
        <v>2306.4698521270252</v>
      </c>
      <c r="BM33" s="898">
        <v>2402.5875230393176</v>
      </c>
      <c r="BN33" s="900">
        <v>104.16730662330802</v>
      </c>
      <c r="BO33" s="590"/>
      <c r="BP33" s="613"/>
      <c r="BQ33" s="612"/>
      <c r="BR33" s="1017">
        <v>346.80241890572688</v>
      </c>
      <c r="BS33" s="898">
        <v>225.93956908894825</v>
      </c>
      <c r="BT33" s="900">
        <v>65.14936366414635</v>
      </c>
    </row>
    <row r="34" spans="1:73" s="873" customFormat="1" ht="12.75" customHeight="1" x14ac:dyDescent="0.2">
      <c r="A34" s="1012">
        <v>209</v>
      </c>
      <c r="B34" s="919" t="s">
        <v>90</v>
      </c>
      <c r="C34" s="1024"/>
      <c r="D34" s="601"/>
      <c r="E34" s="601"/>
      <c r="F34" s="601"/>
      <c r="G34" s="1014"/>
      <c r="H34" s="1015">
        <v>1735.7590361445782</v>
      </c>
      <c r="I34" s="1006">
        <v>1750</v>
      </c>
      <c r="J34" s="1006">
        <v>1695</v>
      </c>
      <c r="K34" s="899">
        <v>103.24483775811208</v>
      </c>
      <c r="L34" s="900">
        <v>100.82044590054697</v>
      </c>
      <c r="M34" s="1015">
        <v>37865.306660743532</v>
      </c>
      <c r="N34" s="1006">
        <v>41086.204132836188</v>
      </c>
      <c r="O34" s="1006">
        <v>40359.497536262061</v>
      </c>
      <c r="P34" s="899">
        <v>101.8005838549432</v>
      </c>
      <c r="Q34" s="900">
        <v>108.50619671709114</v>
      </c>
      <c r="R34" s="1015">
        <v>41776.057139684031</v>
      </c>
      <c r="S34" s="1006">
        <v>46202.515942433012</v>
      </c>
      <c r="T34" s="1006">
        <v>45113.470747449508</v>
      </c>
      <c r="U34" s="899">
        <v>102.41401332449038</v>
      </c>
      <c r="V34" s="900">
        <v>110.59568352261799</v>
      </c>
      <c r="W34" s="1015">
        <v>42084.585057056385</v>
      </c>
      <c r="X34" s="1006">
        <v>46514.876119454995</v>
      </c>
      <c r="Y34" s="1006">
        <v>45405.094038448187</v>
      </c>
      <c r="Z34" s="899">
        <v>102.44417967743237</v>
      </c>
      <c r="AA34" s="900">
        <v>110.52711118903092</v>
      </c>
      <c r="AB34" s="1015">
        <v>42781.394896854268</v>
      </c>
      <c r="AC34" s="1006">
        <v>43718.200508763985</v>
      </c>
      <c r="AD34" s="1006">
        <v>45412.58935387605</v>
      </c>
      <c r="AE34" s="899">
        <v>96.268900608356418</v>
      </c>
      <c r="AF34" s="900">
        <v>102.1897500401012</v>
      </c>
      <c r="AG34" s="1015">
        <v>297.57475636504984</v>
      </c>
      <c r="AH34" s="1006">
        <v>381.69843537652019</v>
      </c>
      <c r="AI34" s="1006">
        <v>401.76278714692205</v>
      </c>
      <c r="AJ34" s="899">
        <v>95.00592080394334</v>
      </c>
      <c r="AK34" s="900">
        <v>128.26976321481774</v>
      </c>
      <c r="AL34" s="1015">
        <v>43078.969653219312</v>
      </c>
      <c r="AM34" s="1006">
        <v>44099.898944140507</v>
      </c>
      <c r="AN34" s="1006">
        <v>45814.352141022973</v>
      </c>
      <c r="AO34" s="899">
        <v>96.257825077161101</v>
      </c>
      <c r="AP34" s="900">
        <v>102.36990183177443</v>
      </c>
      <c r="AQ34" s="1015">
        <v>44277.119138184746</v>
      </c>
      <c r="AR34" s="1006">
        <v>45349.973864863925</v>
      </c>
      <c r="AS34" s="1006">
        <v>47300.548268443337</v>
      </c>
      <c r="AT34" s="899">
        <v>95.876211851690641</v>
      </c>
      <c r="AU34" s="900">
        <v>102.4230454635743</v>
      </c>
      <c r="AV34" s="1015">
        <v>-1302.9125135352751</v>
      </c>
      <c r="AW34" s="898">
        <v>2103</v>
      </c>
      <c r="AX34" s="900">
        <v>-161.40761395358746</v>
      </c>
      <c r="AY34" s="1015">
        <v>-2192.5340811283563</v>
      </c>
      <c r="AZ34" s="898">
        <v>1164.9022545910723</v>
      </c>
      <c r="BA34" s="1008">
        <v>-53.130405799282812</v>
      </c>
      <c r="BB34" s="1017">
        <v>5014.7499791765003</v>
      </c>
      <c r="BC34" s="904">
        <v>5886.3086733804921</v>
      </c>
      <c r="BD34" s="900">
        <v>117.3799032418983</v>
      </c>
      <c r="BE34" s="1011">
        <v>0</v>
      </c>
      <c r="BF34" s="898">
        <v>0</v>
      </c>
      <c r="BG34" s="1018"/>
      <c r="BH34" s="612"/>
      <c r="BI34" s="1017">
        <v>7262.9730405086484</v>
      </c>
      <c r="BJ34" s="898">
        <v>6536.578736453288</v>
      </c>
      <c r="BK34" s="900">
        <v>89.998664458700944</v>
      </c>
      <c r="BL34" s="1017">
        <v>797.01252186467502</v>
      </c>
      <c r="BM34" s="898">
        <v>548.00153326131647</v>
      </c>
      <c r="BN34" s="900">
        <v>68.756954028679843</v>
      </c>
      <c r="BO34" s="590"/>
      <c r="BP34" s="613"/>
      <c r="BQ34" s="612"/>
      <c r="BR34" s="1017">
        <v>2248.2230613321485</v>
      </c>
      <c r="BS34" s="898">
        <v>650.2700630727951</v>
      </c>
      <c r="BT34" s="900">
        <v>28.923734226242125</v>
      </c>
    </row>
    <row r="35" spans="1:73" s="873" customFormat="1" ht="12.75" customHeight="1" x14ac:dyDescent="0.2">
      <c r="A35" s="1012">
        <v>211</v>
      </c>
      <c r="B35" s="919" t="s">
        <v>16</v>
      </c>
      <c r="C35" s="1024"/>
      <c r="D35" s="601"/>
      <c r="E35" s="601"/>
      <c r="F35" s="601"/>
      <c r="G35" s="1014"/>
      <c r="H35" s="1015">
        <v>1874.0166435506242</v>
      </c>
      <c r="I35" s="1006">
        <v>1822</v>
      </c>
      <c r="J35" s="1006">
        <v>1765</v>
      </c>
      <c r="K35" s="899">
        <v>103.22946175637394</v>
      </c>
      <c r="L35" s="900">
        <v>97.224323288182205</v>
      </c>
      <c r="M35" s="1015">
        <v>32211.462544202561</v>
      </c>
      <c r="N35" s="1006">
        <v>34102.026106382589</v>
      </c>
      <c r="O35" s="1006">
        <v>34229.200309079271</v>
      </c>
      <c r="P35" s="899">
        <v>99.628462828379455</v>
      </c>
      <c r="Q35" s="900">
        <v>105.86922608554541</v>
      </c>
      <c r="R35" s="1015">
        <v>41958.957670634103</v>
      </c>
      <c r="S35" s="1006">
        <v>45415.92230858704</v>
      </c>
      <c r="T35" s="1006">
        <v>44824.621148882543</v>
      </c>
      <c r="U35" s="899">
        <v>101.31914368610171</v>
      </c>
      <c r="V35" s="900">
        <v>108.23891924363119</v>
      </c>
      <c r="W35" s="1015">
        <v>42217.560980664108</v>
      </c>
      <c r="X35" s="1006">
        <v>45852.314679762938</v>
      </c>
      <c r="Y35" s="1006">
        <v>45243.238152084145</v>
      </c>
      <c r="Z35" s="899">
        <v>101.3462266463585</v>
      </c>
      <c r="AA35" s="900">
        <v>108.60957766073594</v>
      </c>
      <c r="AB35" s="1015">
        <v>41134.067908754369</v>
      </c>
      <c r="AC35" s="1006">
        <v>45029.495411997115</v>
      </c>
      <c r="AD35" s="1006">
        <v>44402.813626082039</v>
      </c>
      <c r="AE35" s="899">
        <v>101.41135602620228</v>
      </c>
      <c r="AF35" s="900">
        <v>109.47007602526398</v>
      </c>
      <c r="AG35" s="1015">
        <v>287.61232890703286</v>
      </c>
      <c r="AH35" s="1006">
        <v>317.65448738068426</v>
      </c>
      <c r="AI35" s="1006">
        <v>243.77667692498622</v>
      </c>
      <c r="AJ35" s="899">
        <v>130.30552856310834</v>
      </c>
      <c r="AK35" s="900">
        <v>110.44536532485093</v>
      </c>
      <c r="AL35" s="1015">
        <v>41421.6802376614</v>
      </c>
      <c r="AM35" s="1006">
        <v>45347.149899377808</v>
      </c>
      <c r="AN35" s="1006">
        <v>44646.590303007026</v>
      </c>
      <c r="AO35" s="899">
        <v>101.56912228149166</v>
      </c>
      <c r="AP35" s="900">
        <v>109.47684796752233</v>
      </c>
      <c r="AQ35" s="1015">
        <v>42576.766289264233</v>
      </c>
      <c r="AR35" s="1006">
        <v>46528.906449051938</v>
      </c>
      <c r="AS35" s="1006">
        <v>46105.45261941733</v>
      </c>
      <c r="AT35" s="899">
        <v>100.91844631291238</v>
      </c>
      <c r="AU35" s="900">
        <v>109.28238686079888</v>
      </c>
      <c r="AV35" s="1015">
        <v>537.27743297270661</v>
      </c>
      <c r="AW35" s="898">
        <v>69</v>
      </c>
      <c r="AX35" s="900">
        <v>12.842527112711464</v>
      </c>
      <c r="AY35" s="1015">
        <v>-359.20530860012764</v>
      </c>
      <c r="AZ35" s="898">
        <v>-676.59176928899797</v>
      </c>
      <c r="BA35" s="1008">
        <v>188.35795381915955</v>
      </c>
      <c r="BB35" s="1017">
        <v>5667.9527163945804</v>
      </c>
      <c r="BC35" s="904">
        <v>7646.039547292432</v>
      </c>
      <c r="BD35" s="900">
        <v>134.89949422436476</v>
      </c>
      <c r="BE35" s="1011">
        <v>0</v>
      </c>
      <c r="BF35" s="898">
        <v>0</v>
      </c>
      <c r="BG35" s="1018"/>
      <c r="BH35" s="612"/>
      <c r="BI35" s="1017">
        <v>4983.3691789165796</v>
      </c>
      <c r="BJ35" s="898">
        <v>5199.1440651367166</v>
      </c>
      <c r="BK35" s="900">
        <v>104.32989968178612</v>
      </c>
      <c r="BL35" s="1017">
        <v>1814.1753122858331</v>
      </c>
      <c r="BM35" s="898">
        <v>1842.8233295792331</v>
      </c>
      <c r="BN35" s="900">
        <v>101.57912066708172</v>
      </c>
      <c r="BO35" s="590"/>
      <c r="BP35" s="613"/>
      <c r="BQ35" s="612"/>
      <c r="BR35" s="1017">
        <v>-684.58353747800049</v>
      </c>
      <c r="BS35" s="898">
        <v>-2446.8954821557149</v>
      </c>
      <c r="BT35" s="900">
        <v>357.42832659547372</v>
      </c>
    </row>
    <row r="36" spans="1:73" s="873" customFormat="1" ht="12.75" customHeight="1" thickBot="1" x14ac:dyDescent="0.25">
      <c r="A36" s="1012">
        <v>213</v>
      </c>
      <c r="B36" s="922" t="s">
        <v>319</v>
      </c>
      <c r="C36" s="1013"/>
      <c r="D36" s="601"/>
      <c r="E36" s="601"/>
      <c r="F36" s="601"/>
      <c r="G36" s="1014"/>
      <c r="H36" s="1015">
        <v>1792.4937238493724</v>
      </c>
      <c r="I36" s="1006">
        <v>1732</v>
      </c>
      <c r="J36" s="1006">
        <v>1731</v>
      </c>
      <c r="K36" s="899">
        <v>100.0577700751011</v>
      </c>
      <c r="L36" s="900">
        <v>96.625163979962934</v>
      </c>
      <c r="M36" s="1015">
        <v>23819.411959683104</v>
      </c>
      <c r="N36" s="1006">
        <v>25453.731279982658</v>
      </c>
      <c r="O36" s="1006">
        <v>25777.516877017904</v>
      </c>
      <c r="P36" s="899">
        <v>98.7439224709657</v>
      </c>
      <c r="Q36" s="900">
        <v>106.86129163501523</v>
      </c>
      <c r="R36" s="1015">
        <v>40481.870001820702</v>
      </c>
      <c r="S36" s="1006">
        <v>42549.235177139199</v>
      </c>
      <c r="T36" s="1006">
        <v>43857.939536248901</v>
      </c>
      <c r="U36" s="899">
        <v>97.016037750637935</v>
      </c>
      <c r="V36" s="900">
        <v>105.10689149297083</v>
      </c>
      <c r="W36" s="1015">
        <v>40711.586672455567</v>
      </c>
      <c r="X36" s="1006">
        <v>42832.130099997172</v>
      </c>
      <c r="Y36" s="1006">
        <v>44080.305253889048</v>
      </c>
      <c r="Z36" s="899">
        <v>97.168406283253333</v>
      </c>
      <c r="AA36" s="900">
        <v>105.20869757448268</v>
      </c>
      <c r="AB36" s="1015">
        <v>40172.731007502232</v>
      </c>
      <c r="AC36" s="1006">
        <v>42101.604101674791</v>
      </c>
      <c r="AD36" s="1006">
        <v>43416.495450543</v>
      </c>
      <c r="AE36" s="899">
        <v>96.971447521907791</v>
      </c>
      <c r="AF36" s="900">
        <v>104.8014487583937</v>
      </c>
      <c r="AG36" s="1015">
        <v>230.85811123093515</v>
      </c>
      <c r="AH36" s="1006">
        <v>265.97739931952913</v>
      </c>
      <c r="AI36" s="1006">
        <v>305.25388905195189</v>
      </c>
      <c r="AJ36" s="899">
        <v>87.13317302708036</v>
      </c>
      <c r="AK36" s="900">
        <v>115.21249909796887</v>
      </c>
      <c r="AL36" s="1015">
        <v>40403.589118733165</v>
      </c>
      <c r="AM36" s="1006">
        <v>42367.581500994318</v>
      </c>
      <c r="AN36" s="1006">
        <v>43721.74933959495</v>
      </c>
      <c r="AO36" s="899">
        <v>96.902759246702232</v>
      </c>
      <c r="AP36" s="900">
        <v>104.86093543939774</v>
      </c>
      <c r="AQ36" s="1015">
        <v>41448.980639860318</v>
      </c>
      <c r="AR36" s="1006">
        <v>43456.756642130764</v>
      </c>
      <c r="AS36" s="1006">
        <v>44910.976225418257</v>
      </c>
      <c r="AT36" s="899">
        <v>96.761995161297676</v>
      </c>
      <c r="AU36" s="900">
        <v>104.8439695531128</v>
      </c>
      <c r="AV36" s="1015">
        <v>78.280883087538456</v>
      </c>
      <c r="AW36" s="908">
        <v>182</v>
      </c>
      <c r="AX36" s="900">
        <v>232.49609971374045</v>
      </c>
      <c r="AY36" s="1015">
        <v>-737.39396740475161</v>
      </c>
      <c r="AZ36" s="908">
        <v>-624.62654213358712</v>
      </c>
      <c r="BA36" s="1008">
        <v>84.707302981058021</v>
      </c>
      <c r="BB36" s="1017">
        <v>7668.2002586331664</v>
      </c>
      <c r="BC36" s="904">
        <v>9766.8421251048512</v>
      </c>
      <c r="BD36" s="900">
        <v>127.36811501641405</v>
      </c>
      <c r="BE36" s="916">
        <v>0</v>
      </c>
      <c r="BF36" s="898">
        <v>0</v>
      </c>
      <c r="BG36" s="1018"/>
      <c r="BH36" s="612"/>
      <c r="BI36" s="1017">
        <v>5226.9786137449055</v>
      </c>
      <c r="BJ36" s="898">
        <v>6465.2083352968348</v>
      </c>
      <c r="BK36" s="900">
        <v>123.68920581185985</v>
      </c>
      <c r="BL36" s="1017">
        <v>2535.0228521542649</v>
      </c>
      <c r="BM36" s="898">
        <v>3508.7839175141139</v>
      </c>
      <c r="BN36" s="900">
        <v>138.41231902632933</v>
      </c>
      <c r="BO36" s="590"/>
      <c r="BP36" s="613"/>
      <c r="BQ36" s="612"/>
      <c r="BR36" s="1017">
        <v>-2441.22164488826</v>
      </c>
      <c r="BS36" s="898">
        <v>-3301.6337898080164</v>
      </c>
      <c r="BT36" s="900">
        <v>135.24514649136415</v>
      </c>
    </row>
    <row r="37" spans="1:73" s="891" customFormat="1" ht="14.45" customHeight="1" thickTop="1" thickBot="1" x14ac:dyDescent="0.25">
      <c r="A37" s="1025" t="s">
        <v>17</v>
      </c>
      <c r="B37" s="65"/>
      <c r="C37" s="527"/>
      <c r="D37" s="527"/>
      <c r="E37" s="527"/>
      <c r="F37" s="527"/>
      <c r="G37" s="250"/>
      <c r="H37" s="928">
        <v>1845.9246763436643</v>
      </c>
      <c r="I37" s="925">
        <v>1815.9849129593811</v>
      </c>
      <c r="J37" s="925">
        <v>1776.7431921331315</v>
      </c>
      <c r="K37" s="926">
        <v>102.20863211971205</v>
      </c>
      <c r="L37" s="926">
        <v>98.378061479540619</v>
      </c>
      <c r="M37" s="928">
        <v>30523.486258576035</v>
      </c>
      <c r="N37" s="925">
        <v>32557.279955929731</v>
      </c>
      <c r="O37" s="925">
        <v>32612.911314855814</v>
      </c>
      <c r="P37" s="926">
        <v>99.829419218698391</v>
      </c>
      <c r="Q37" s="926">
        <v>106.66304523711563</v>
      </c>
      <c r="R37" s="928">
        <v>40354.739013470447</v>
      </c>
      <c r="S37" s="925">
        <v>43671.610654661235</v>
      </c>
      <c r="T37" s="925">
        <v>43273.821558551201</v>
      </c>
      <c r="U37" s="926">
        <v>100.91923727044031</v>
      </c>
      <c r="V37" s="926">
        <v>108.21928656280892</v>
      </c>
      <c r="W37" s="928">
        <v>40663.264659863788</v>
      </c>
      <c r="X37" s="925">
        <v>44079.659017779144</v>
      </c>
      <c r="Y37" s="925">
        <v>43637.591643075379</v>
      </c>
      <c r="Z37" s="926">
        <v>101.01304255816765</v>
      </c>
      <c r="AA37" s="926">
        <v>108.40167258210202</v>
      </c>
      <c r="AB37" s="928">
        <v>39853.068330732698</v>
      </c>
      <c r="AC37" s="925">
        <v>42881.700463176676</v>
      </c>
      <c r="AD37" s="925">
        <v>42867.825997736349</v>
      </c>
      <c r="AE37" s="926">
        <v>100.03236568479367</v>
      </c>
      <c r="AF37" s="926">
        <v>107.59949549507697</v>
      </c>
      <c r="AG37" s="928">
        <v>281.20708262366685</v>
      </c>
      <c r="AH37" s="925">
        <v>308.28249708530797</v>
      </c>
      <c r="AI37" s="925">
        <v>284.74518110849351</v>
      </c>
      <c r="AJ37" s="926">
        <v>108.26609808994318</v>
      </c>
      <c r="AK37" s="926">
        <v>109.6282832598052</v>
      </c>
      <c r="AL37" s="928">
        <v>40134.275413356365</v>
      </c>
      <c r="AM37" s="925">
        <v>43189.982960261987</v>
      </c>
      <c r="AN37" s="925">
        <v>43152.571178844839</v>
      </c>
      <c r="AO37" s="926">
        <v>100.08669652907145</v>
      </c>
      <c r="AP37" s="926">
        <v>107.61371051410262</v>
      </c>
      <c r="AQ37" s="928">
        <v>41200.883181425386</v>
      </c>
      <c r="AR37" s="925">
        <v>44313.689881880688</v>
      </c>
      <c r="AS37" s="925">
        <v>44463.476071682533</v>
      </c>
      <c r="AT37" s="926">
        <v>99.663125326593089</v>
      </c>
      <c r="AU37" s="926">
        <v>107.55519411258312</v>
      </c>
      <c r="AV37" s="930">
        <v>220.46360011408504</v>
      </c>
      <c r="AW37" s="927">
        <v>482</v>
      </c>
      <c r="AX37" s="926">
        <v>218.63019552913752</v>
      </c>
      <c r="AY37" s="930">
        <v>-537.61852156160478</v>
      </c>
      <c r="AZ37" s="927">
        <v>-234.03086410153887</v>
      </c>
      <c r="BA37" s="1026">
        <v>43.53102706018317</v>
      </c>
      <c r="BB37" s="929">
        <v>6262.2349191182129</v>
      </c>
      <c r="BC37" s="1027">
        <v>7972.1738244998587</v>
      </c>
      <c r="BD37" s="926">
        <v>127.30556945670162</v>
      </c>
      <c r="BE37" s="925">
        <v>0</v>
      </c>
      <c r="BF37" s="927">
        <v>128.27179905251472</v>
      </c>
      <c r="BG37" s="527"/>
      <c r="BH37" s="250"/>
      <c r="BI37" s="929">
        <v>5809.7515079925406</v>
      </c>
      <c r="BJ37" s="925">
        <v>6150.4796966377025</v>
      </c>
      <c r="BK37" s="926">
        <v>105.86476354757028</v>
      </c>
      <c r="BL37" s="929">
        <v>2383.6889422948179</v>
      </c>
      <c r="BM37" s="925">
        <v>2493.5312263477508</v>
      </c>
      <c r="BN37" s="926">
        <v>104.60807960736629</v>
      </c>
      <c r="BO37" s="616"/>
      <c r="BP37" s="527"/>
      <c r="BQ37" s="250"/>
      <c r="BR37" s="929">
        <v>-452.48341112567164</v>
      </c>
      <c r="BS37" s="930">
        <v>-1821.6941278621553</v>
      </c>
      <c r="BT37" s="926">
        <v>402.59909713158572</v>
      </c>
      <c r="BU37" s="873"/>
    </row>
    <row r="38" spans="1:73" s="891" customFormat="1" ht="14.25" customHeight="1" thickTop="1" thickBot="1" x14ac:dyDescent="0.25">
      <c r="A38" s="1028" t="s">
        <v>77</v>
      </c>
      <c r="B38" s="1029"/>
      <c r="C38" s="238"/>
      <c r="D38" s="240"/>
      <c r="E38" s="239"/>
      <c r="F38" s="240"/>
      <c r="G38" s="250"/>
      <c r="H38" s="1030">
        <v>1784.6984915681123</v>
      </c>
      <c r="I38" s="934">
        <v>1766.4940544062551</v>
      </c>
      <c r="J38" s="934">
        <v>1728.3722674325834</v>
      </c>
      <c r="K38" s="935">
        <v>102.20564676325776</v>
      </c>
      <c r="L38" s="936">
        <v>98.979971280983037</v>
      </c>
      <c r="M38" s="1030">
        <v>29448.403710936611</v>
      </c>
      <c r="N38" s="934">
        <v>31591.167952586504</v>
      </c>
      <c r="O38" s="934">
        <v>31592.980110525496</v>
      </c>
      <c r="P38" s="935">
        <v>99.994264048745478</v>
      </c>
      <c r="Q38" s="936">
        <v>107.27633410178396</v>
      </c>
      <c r="R38" s="1030">
        <v>42510.762232968016</v>
      </c>
      <c r="S38" s="934">
        <v>45935.081972836568</v>
      </c>
      <c r="T38" s="934">
        <v>45891.910593240646</v>
      </c>
      <c r="U38" s="935">
        <v>100.09407187244517</v>
      </c>
      <c r="V38" s="936">
        <v>108.05518311128498</v>
      </c>
      <c r="W38" s="1030">
        <v>43029.0228246361</v>
      </c>
      <c r="X38" s="934">
        <v>46536.729332186333</v>
      </c>
      <c r="Y38" s="934">
        <v>46396.557736179951</v>
      </c>
      <c r="Z38" s="935">
        <v>100.30211636993293</v>
      </c>
      <c r="AA38" s="936">
        <v>108.151954837194</v>
      </c>
      <c r="AB38" s="1030">
        <v>41851.204405717734</v>
      </c>
      <c r="AC38" s="934">
        <v>45712.927383420931</v>
      </c>
      <c r="AD38" s="934">
        <v>45462.684789630155</v>
      </c>
      <c r="AE38" s="935">
        <v>100.55043514246624</v>
      </c>
      <c r="AF38" s="936">
        <v>109.22726844433564</v>
      </c>
      <c r="AG38" s="1030">
        <v>205.14559217654656</v>
      </c>
      <c r="AH38" s="934">
        <v>318.35167795087409</v>
      </c>
      <c r="AI38" s="934">
        <v>271.20835687147797</v>
      </c>
      <c r="AJ38" s="935">
        <v>117.38269484879358</v>
      </c>
      <c r="AK38" s="936">
        <v>155.18328937669952</v>
      </c>
      <c r="AL38" s="1030">
        <v>42056.349997894271</v>
      </c>
      <c r="AM38" s="934">
        <v>46031.279061371803</v>
      </c>
      <c r="AN38" s="934">
        <v>45733.893146501629</v>
      </c>
      <c r="AO38" s="935">
        <v>100.65025278717808</v>
      </c>
      <c r="AP38" s="936">
        <v>109.45143614145438</v>
      </c>
      <c r="AQ38" s="1030">
        <v>43182.320618604273</v>
      </c>
      <c r="AR38" s="934">
        <v>47230.03028169008</v>
      </c>
      <c r="AS38" s="934">
        <v>47095.332575240682</v>
      </c>
      <c r="AT38" s="935">
        <v>100.2860107341512</v>
      </c>
      <c r="AU38" s="936">
        <v>109.37353436568651</v>
      </c>
      <c r="AV38" s="1030">
        <v>454.41223507374229</v>
      </c>
      <c r="AW38" s="934">
        <v>-96</v>
      </c>
      <c r="AX38" s="936">
        <v>-21.126191724221744</v>
      </c>
      <c r="AY38" s="1030">
        <v>-153.29779396817216</v>
      </c>
      <c r="AZ38" s="934">
        <v>-693.30094950374405</v>
      </c>
      <c r="BA38" s="1031">
        <v>452.25761673236332</v>
      </c>
      <c r="BB38" s="1032">
        <v>5934.0861123288269</v>
      </c>
      <c r="BC38" s="939">
        <v>6943.110184723012</v>
      </c>
      <c r="BD38" s="936">
        <v>117.00386636280535</v>
      </c>
      <c r="BE38" s="1033">
        <v>0</v>
      </c>
      <c r="BF38" s="934">
        <v>55.525714539167161</v>
      </c>
      <c r="BG38" s="532"/>
      <c r="BH38" s="533"/>
      <c r="BI38" s="1032">
        <v>5414.4295097273189</v>
      </c>
      <c r="BJ38" s="934">
        <v>5818.0720432934386</v>
      </c>
      <c r="BK38" s="936">
        <v>107.45494115014249</v>
      </c>
      <c r="BL38" s="1032">
        <v>1924.2334731034159</v>
      </c>
      <c r="BM38" s="934">
        <v>2133.7902220912397</v>
      </c>
      <c r="BN38" s="936">
        <v>110.89040139447577</v>
      </c>
      <c r="BO38" s="532"/>
      <c r="BP38" s="532"/>
      <c r="BQ38" s="533"/>
      <c r="BR38" s="1032">
        <v>-519.65660260150764</v>
      </c>
      <c r="BS38" s="934">
        <v>-1125.0381414295737</v>
      </c>
      <c r="BT38" s="936">
        <v>216.49645858388052</v>
      </c>
    </row>
    <row r="39" spans="1:73" s="873" customFormat="1" x14ac:dyDescent="0.2">
      <c r="A39" s="92" t="s">
        <v>88</v>
      </c>
      <c r="V39" s="1034"/>
      <c r="AC39" s="258"/>
      <c r="AD39" s="258"/>
      <c r="AE39" s="258"/>
      <c r="AF39" s="258"/>
      <c r="BC39" s="1034"/>
      <c r="BS39" s="258"/>
      <c r="BT39" s="258"/>
      <c r="BU39" s="258"/>
    </row>
    <row r="40" spans="1:73" s="873" customFormat="1" x14ac:dyDescent="0.2">
      <c r="A40" s="1070" t="s">
        <v>343</v>
      </c>
      <c r="B40" s="1070"/>
      <c r="C40" s="1035" t="s">
        <v>168</v>
      </c>
      <c r="D40" s="1035"/>
      <c r="E40" s="1035"/>
      <c r="F40" s="258"/>
      <c r="G40" s="258"/>
      <c r="H40" s="1035"/>
      <c r="I40" s="1035"/>
      <c r="J40" s="1035"/>
      <c r="K40" s="1036"/>
      <c r="L40" s="1036"/>
      <c r="M40" s="1037"/>
      <c r="O40" s="1034"/>
      <c r="R40" s="258"/>
      <c r="V40" s="1034"/>
      <c r="W40" s="1070" t="s">
        <v>170</v>
      </c>
      <c r="X40" s="1070"/>
      <c r="Y40" s="1036"/>
      <c r="Z40" s="1036"/>
      <c r="AA40" s="1036"/>
      <c r="AB40" s="258"/>
      <c r="AC40" s="258"/>
      <c r="AD40" s="258"/>
      <c r="AE40" s="258"/>
      <c r="AF40" s="258"/>
      <c r="AG40" s="1035"/>
      <c r="AH40" s="1035"/>
      <c r="AI40" s="1035"/>
      <c r="AJ40" s="1035"/>
      <c r="AK40" s="1035"/>
      <c r="AL40" s="1070" t="s">
        <v>127</v>
      </c>
      <c r="AM40" s="1070"/>
      <c r="AN40" s="1035"/>
      <c r="AQ40" s="1070" t="s">
        <v>127</v>
      </c>
      <c r="AR40" s="1070"/>
      <c r="AS40" s="1038"/>
      <c r="AT40" s="1039"/>
      <c r="AU40" s="1035"/>
      <c r="AV40" s="1035"/>
      <c r="AZ40" s="1040"/>
      <c r="BA40" s="259"/>
      <c r="BB40" s="259"/>
      <c r="BC40" s="1041"/>
      <c r="BD40" s="1035"/>
      <c r="BE40" s="1035"/>
      <c r="BJ40" s="1042"/>
      <c r="BK40" s="1043"/>
      <c r="BL40" s="1043"/>
      <c r="BM40" s="1035"/>
      <c r="BN40" s="1035"/>
      <c r="BO40" s="1035"/>
      <c r="BP40" s="1043"/>
      <c r="BQ40" s="1043"/>
      <c r="BR40" s="1043"/>
      <c r="BS40" s="1043"/>
      <c r="BT40" s="1043"/>
      <c r="BU40" s="1043"/>
    </row>
    <row r="41" spans="1:73" s="873" customFormat="1" x14ac:dyDescent="0.2">
      <c r="A41" s="1070" t="s">
        <v>344</v>
      </c>
      <c r="B41" s="1070"/>
      <c r="C41" s="1070" t="s">
        <v>169</v>
      </c>
      <c r="D41" s="1070"/>
      <c r="E41" s="1070"/>
      <c r="F41" s="1070"/>
      <c r="G41" s="1070"/>
      <c r="H41" s="1070"/>
      <c r="I41" s="1035"/>
      <c r="J41" s="1035"/>
      <c r="K41" s="1036"/>
      <c r="L41" s="1036"/>
      <c r="M41" s="1044"/>
      <c r="N41" s="1045"/>
      <c r="O41" s="1045"/>
      <c r="P41" s="1045"/>
      <c r="Q41" s="1045"/>
      <c r="R41" s="1045"/>
      <c r="S41" s="1045"/>
      <c r="T41" s="1045"/>
      <c r="U41" s="1045"/>
      <c r="V41" s="1034"/>
      <c r="W41" s="1036"/>
      <c r="X41" s="1036"/>
      <c r="Y41" s="1036"/>
      <c r="Z41" s="1036"/>
      <c r="AA41" s="1036"/>
      <c r="AB41" s="258"/>
      <c r="AC41" s="258"/>
      <c r="AD41" s="258"/>
      <c r="AE41" s="258"/>
      <c r="AF41" s="258"/>
      <c r="AG41" s="1035"/>
      <c r="AH41" s="1035"/>
      <c r="AI41" s="1035"/>
      <c r="AJ41" s="1035"/>
      <c r="AK41" s="1035"/>
      <c r="AL41" s="1046"/>
      <c r="AM41" s="1046"/>
      <c r="AN41" s="258"/>
      <c r="AQ41" s="1046"/>
      <c r="AR41" s="1046"/>
      <c r="AS41" s="1035"/>
      <c r="AT41" s="1047"/>
      <c r="AU41" s="1047"/>
      <c r="AV41" s="1035"/>
      <c r="AZ41" s="1040"/>
      <c r="BA41" s="1035"/>
      <c r="BB41" s="1035"/>
      <c r="BC41" s="1041"/>
      <c r="BD41" s="1035"/>
      <c r="BE41" s="1035"/>
      <c r="BJ41" s="1042"/>
      <c r="BK41" s="1043"/>
      <c r="BL41" s="1043"/>
      <c r="BM41" s="1035"/>
      <c r="BN41" s="1035"/>
      <c r="BO41" s="1035"/>
      <c r="BP41" s="1043"/>
      <c r="BQ41" s="1043"/>
      <c r="BR41" s="1043"/>
      <c r="BS41" s="1043"/>
      <c r="BT41" s="1043"/>
      <c r="BU41" s="1043"/>
    </row>
    <row r="42" spans="1:73" s="161" customFormat="1" x14ac:dyDescent="0.2">
      <c r="C42" s="243"/>
      <c r="I42" s="242"/>
      <c r="J42" s="242"/>
      <c r="K42" s="241"/>
      <c r="L42" s="241"/>
      <c r="M42" s="244"/>
      <c r="V42" s="175"/>
      <c r="W42" s="35"/>
      <c r="X42" s="35"/>
      <c r="Y42" s="35"/>
      <c r="Z42" s="35"/>
      <c r="AA42" s="35"/>
      <c r="AL42" s="189"/>
      <c r="AM42" s="189"/>
      <c r="AN42" s="189"/>
      <c r="AQ42" s="47"/>
      <c r="AR42" s="47"/>
      <c r="AS42" s="47"/>
      <c r="AT42" s="50"/>
      <c r="AU42" s="50"/>
      <c r="AV42" s="47"/>
      <c r="AZ42" s="865"/>
      <c r="BA42" s="47"/>
      <c r="BB42" s="47"/>
      <c r="BC42" s="52"/>
      <c r="BD42" s="48"/>
      <c r="BE42" s="48"/>
      <c r="BJ42" s="245"/>
      <c r="BK42" s="243"/>
      <c r="BL42" s="243"/>
      <c r="BM42" s="47"/>
      <c r="BN42" s="47"/>
      <c r="BO42" s="47"/>
      <c r="BP42" s="242"/>
      <c r="BQ42" s="242"/>
      <c r="BR42" s="242"/>
      <c r="BS42" s="242"/>
      <c r="BT42" s="242"/>
      <c r="BU42" s="242"/>
    </row>
    <row r="43" spans="1:73" s="161" customFormat="1" x14ac:dyDescent="0.2">
      <c r="C43" s="243"/>
      <c r="H43" s="189"/>
      <c r="I43" s="189"/>
      <c r="J43" s="189"/>
      <c r="K43" s="189"/>
      <c r="L43" s="189"/>
      <c r="M43" s="176"/>
      <c r="V43" s="175"/>
      <c r="W43" s="51"/>
      <c r="X43" s="51"/>
      <c r="Y43" s="35"/>
      <c r="Z43" s="35"/>
      <c r="AA43" s="35"/>
      <c r="AL43" s="189"/>
      <c r="AM43" s="189"/>
      <c r="AN43" s="189"/>
      <c r="AO43" s="175"/>
      <c r="AQ43" s="47"/>
      <c r="AR43" s="50"/>
      <c r="AS43" s="50"/>
      <c r="AT43" s="50"/>
      <c r="AU43" s="50"/>
      <c r="AV43" s="47"/>
      <c r="AZ43" s="865"/>
      <c r="BA43" s="47"/>
      <c r="BB43" s="47"/>
      <c r="BC43" s="49"/>
      <c r="BD43" s="35"/>
      <c r="BE43" s="35"/>
      <c r="BM43" s="47"/>
      <c r="BN43" s="47"/>
      <c r="BO43" s="47"/>
      <c r="BP43" s="242"/>
      <c r="BQ43" s="242"/>
      <c r="BR43" s="242"/>
      <c r="BS43" s="242"/>
      <c r="BT43" s="242"/>
      <c r="BU43" s="242"/>
    </row>
    <row r="44" spans="1:73" s="161" customFormat="1" x14ac:dyDescent="0.2">
      <c r="C44" s="243"/>
      <c r="F44" s="175"/>
      <c r="G44" s="175"/>
      <c r="M44" s="176"/>
      <c r="V44" s="175"/>
      <c r="W44" s="51"/>
      <c r="X44" s="51"/>
      <c r="Y44" s="35"/>
      <c r="Z44" s="35"/>
      <c r="AA44" s="35"/>
      <c r="AO44" s="175"/>
      <c r="AQ44" s="47"/>
      <c r="AR44" s="50"/>
      <c r="AS44" s="50"/>
      <c r="AT44" s="50"/>
      <c r="AU44" s="50"/>
      <c r="AV44" s="47"/>
      <c r="AZ44" s="865"/>
      <c r="BA44" s="47"/>
      <c r="BB44" s="47"/>
      <c r="BC44" s="49"/>
      <c r="BD44" s="35"/>
      <c r="BE44" s="35"/>
      <c r="BM44" s="47"/>
      <c r="BN44" s="47"/>
      <c r="BO44" s="47"/>
      <c r="BP44" s="242"/>
      <c r="BQ44" s="242"/>
      <c r="BR44" s="242"/>
      <c r="BS44" s="242"/>
      <c r="BT44" s="242"/>
      <c r="BU44" s="242"/>
    </row>
    <row r="45" spans="1:73" x14ac:dyDescent="0.2">
      <c r="AO45" s="175"/>
      <c r="AR45" s="50"/>
      <c r="AS45" s="50"/>
      <c r="AT45" s="50"/>
      <c r="AU45" s="50"/>
      <c r="AZ45" s="865"/>
      <c r="BM45" s="47"/>
      <c r="BN45" s="251"/>
      <c r="BO45" s="251"/>
    </row>
    <row r="46" spans="1:73" x14ac:dyDescent="0.2">
      <c r="AO46" s="175"/>
      <c r="AR46" s="50"/>
      <c r="AS46" s="50"/>
      <c r="AT46" s="50"/>
      <c r="AU46" s="50"/>
      <c r="AZ46" s="865"/>
      <c r="BM46" s="47"/>
      <c r="BN46" s="251"/>
      <c r="BO46" s="251"/>
    </row>
    <row r="47" spans="1:73" x14ac:dyDescent="0.2">
      <c r="AO47" s="175"/>
      <c r="AR47" s="50"/>
      <c r="AS47" s="50"/>
      <c r="AT47" s="50"/>
      <c r="AU47" s="50"/>
      <c r="AZ47" s="35"/>
    </row>
    <row r="48" spans="1:73" x14ac:dyDescent="0.2">
      <c r="F48" s="12"/>
      <c r="G48" s="12"/>
      <c r="AO48" s="175"/>
      <c r="AR48" s="50"/>
      <c r="AS48" s="50"/>
      <c r="AT48" s="50"/>
      <c r="AU48" s="50"/>
    </row>
    <row r="49" spans="41:46" x14ac:dyDescent="0.2">
      <c r="AO49" s="175"/>
      <c r="AR49" s="50"/>
      <c r="AS49" s="50"/>
      <c r="AT49" s="50"/>
    </row>
  </sheetData>
  <mergeCells count="56">
    <mergeCell ref="A40:B40"/>
    <mergeCell ref="AQ40:AR40"/>
    <mergeCell ref="C41:H41"/>
    <mergeCell ref="W40:X40"/>
    <mergeCell ref="AL40:AM40"/>
    <mergeCell ref="A41:B41"/>
    <mergeCell ref="AL1:AP1"/>
    <mergeCell ref="AL2:AP2"/>
    <mergeCell ref="AL28:AP28"/>
    <mergeCell ref="AQ1:AU1"/>
    <mergeCell ref="AQ2:AU2"/>
    <mergeCell ref="AQ28:AU28"/>
    <mergeCell ref="H28:L28"/>
    <mergeCell ref="M28:Q28"/>
    <mergeCell ref="R1:V1"/>
    <mergeCell ref="AG1:AK1"/>
    <mergeCell ref="AG2:AK2"/>
    <mergeCell ref="AG28:AK28"/>
    <mergeCell ref="AB1:AF1"/>
    <mergeCell ref="AB2:AF2"/>
    <mergeCell ref="AB28:AF28"/>
    <mergeCell ref="R2:V2"/>
    <mergeCell ref="R28:V28"/>
    <mergeCell ref="W1:AA1"/>
    <mergeCell ref="W2:AA2"/>
    <mergeCell ref="W28:AA28"/>
    <mergeCell ref="C1:G1"/>
    <mergeCell ref="C2:G2"/>
    <mergeCell ref="H1:L1"/>
    <mergeCell ref="H2:L2"/>
    <mergeCell ref="M1:Q1"/>
    <mergeCell ref="M2:Q2"/>
    <mergeCell ref="BE1:BH1"/>
    <mergeCell ref="BE2:BH2"/>
    <mergeCell ref="BE28:BH28"/>
    <mergeCell ref="AV2:AX2"/>
    <mergeCell ref="AV28:AX28"/>
    <mergeCell ref="AY2:BA2"/>
    <mergeCell ref="AY28:BA28"/>
    <mergeCell ref="AY1:BA1"/>
    <mergeCell ref="AV1:AX1"/>
    <mergeCell ref="BB1:BD1"/>
    <mergeCell ref="BB2:BD2"/>
    <mergeCell ref="BB28:BD28"/>
    <mergeCell ref="BR28:BT28"/>
    <mergeCell ref="BO1:BQ1"/>
    <mergeCell ref="BO2:BQ2"/>
    <mergeCell ref="BO3:BQ3"/>
    <mergeCell ref="BR1:BT1"/>
    <mergeCell ref="BR2:BT2"/>
    <mergeCell ref="BI1:BK1"/>
    <mergeCell ref="BI2:BK2"/>
    <mergeCell ref="BI28:BK28"/>
    <mergeCell ref="BL1:BN1"/>
    <mergeCell ref="BL2:BN2"/>
    <mergeCell ref="BL28:BN28"/>
  </mergeCells>
  <phoneticPr fontId="0" type="noConversion"/>
  <printOptions horizontalCentered="1" gridLines="1"/>
  <pageMargins left="0.70866141732283472" right="0.70866141732283472" top="2.1259842519685042" bottom="0.74803149606299213" header="0.31496062992125984" footer="0.31496062992125984"/>
  <pageSetup paperSize="9" scale="64" orientation="landscape" r:id="rId1"/>
  <headerFooter alignWithMargins="0">
    <oddHeader xml:space="preserve">&amp;C&amp;"Arial CE,Tučné"&amp;14
Vybrané ukazatele hospodaření zdravotních pojišťoven v letech 2023 a 2024
&amp;R&amp;"Arial CE,Tučné"&amp;10Příloha
Tabulka č. 1
</oddHeader>
    <oddFooter>&amp;L&amp;"@Arial Unicode MS,Tučné"&amp;10
Ministerstvo financí&amp;C&amp;"Arial CE,Obyčejné"Stránka &amp;P z &amp;N</oddFooter>
  </headerFooter>
  <colBreaks count="8" manualBreakCount="8">
    <brk id="12" max="1048575" man="1"/>
    <brk id="22" max="1048575" man="1"/>
    <brk id="27" max="1048575" man="1"/>
    <brk id="37" max="1048575" man="1"/>
    <brk id="47" max="1048575" man="1"/>
    <brk id="53" max="1048575" man="1"/>
    <brk id="60" max="1048575" man="1"/>
    <brk id="7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1">
    <pageSetUpPr fitToPage="1"/>
  </sheetPr>
  <dimension ref="A2:N53"/>
  <sheetViews>
    <sheetView zoomScaleNormal="100" zoomScaleSheetLayoutView="100" workbookViewId="0"/>
  </sheetViews>
  <sheetFormatPr defaultColWidth="9.1640625" defaultRowHeight="12" x14ac:dyDescent="0.2"/>
  <cols>
    <col min="1" max="1" width="13.1640625" style="1" customWidth="1"/>
    <col min="2" max="2" width="48.1640625" style="1" customWidth="1"/>
    <col min="3" max="5" width="19.6640625" style="1" customWidth="1"/>
    <col min="6" max="6" width="15" style="1" customWidth="1"/>
    <col min="7" max="7" width="6.1640625" style="1" customWidth="1"/>
    <col min="8" max="8" width="20.6640625" style="1" customWidth="1"/>
    <col min="9" max="9" width="23.6640625" style="1" customWidth="1"/>
    <col min="10" max="10" width="19" style="1" customWidth="1"/>
    <col min="11" max="11" width="16.6640625" style="1" customWidth="1"/>
    <col min="12" max="12" width="9.1640625" style="1"/>
    <col min="13" max="13" width="10.1640625" style="1" bestFit="1" customWidth="1"/>
    <col min="14" max="14" width="10.6640625" style="1" customWidth="1"/>
    <col min="15" max="19" width="9.1640625" style="1"/>
    <col min="20" max="20" width="46.1640625" style="1" customWidth="1"/>
    <col min="21" max="21" width="21.6640625" style="1" customWidth="1"/>
    <col min="22" max="24" width="18.6640625" style="1" customWidth="1"/>
    <col min="25" max="39" width="9.1640625" style="1"/>
    <col min="40" max="40" width="13.1640625" style="1" customWidth="1"/>
    <col min="41" max="45" width="9.1640625" style="1"/>
    <col min="46" max="46" width="12.1640625" style="1" customWidth="1"/>
    <col min="47" max="16384" width="9.1640625" style="1"/>
  </cols>
  <sheetData>
    <row r="2" spans="1:12" ht="12.75" thickBot="1" x14ac:dyDescent="0.25">
      <c r="L2" s="261"/>
    </row>
    <row r="3" spans="1:12" ht="12.75" thickTop="1" x14ac:dyDescent="0.2">
      <c r="A3" s="870"/>
      <c r="B3" s="944"/>
      <c r="C3" s="1067" t="s">
        <v>99</v>
      </c>
      <c r="D3" s="1068"/>
      <c r="E3" s="1069"/>
      <c r="F3" s="944" t="s">
        <v>8</v>
      </c>
      <c r="G3" s="869"/>
      <c r="H3" s="1067" t="s">
        <v>99</v>
      </c>
      <c r="I3" s="1068"/>
      <c r="J3" s="1069"/>
      <c r="K3" s="944" t="s">
        <v>8</v>
      </c>
      <c r="L3" s="261"/>
    </row>
    <row r="4" spans="1:12" ht="12.75" thickBot="1" x14ac:dyDescent="0.25">
      <c r="A4" s="546"/>
      <c r="B4" s="547" t="s">
        <v>187</v>
      </c>
      <c r="C4" s="1077" t="s">
        <v>100</v>
      </c>
      <c r="D4" s="1078"/>
      <c r="E4" s="1079"/>
      <c r="F4" s="945"/>
      <c r="G4" s="618"/>
      <c r="H4" s="1077" t="s">
        <v>100</v>
      </c>
      <c r="I4" s="1078"/>
      <c r="J4" s="1079"/>
      <c r="K4" s="945"/>
      <c r="L4" s="261"/>
    </row>
    <row r="5" spans="1:12" ht="13.5" thickTop="1" thickBot="1" x14ac:dyDescent="0.25">
      <c r="A5" s="547" t="s">
        <v>5</v>
      </c>
      <c r="B5" s="547" t="s">
        <v>186</v>
      </c>
      <c r="C5" s="1071" t="s">
        <v>330</v>
      </c>
      <c r="D5" s="1072"/>
      <c r="E5" s="1073"/>
      <c r="F5" s="946"/>
      <c r="G5" s="609"/>
      <c r="H5" s="1080" t="s">
        <v>339</v>
      </c>
      <c r="I5" s="1081"/>
      <c r="J5" s="1082"/>
      <c r="K5" s="946"/>
      <c r="L5" s="261"/>
    </row>
    <row r="6" spans="1:12" x14ac:dyDescent="0.2">
      <c r="A6" s="548"/>
      <c r="B6" s="548"/>
      <c r="C6" s="947" t="s">
        <v>44</v>
      </c>
      <c r="D6" s="948" t="s">
        <v>193</v>
      </c>
      <c r="E6" s="949" t="s">
        <v>47</v>
      </c>
      <c r="F6" s="547"/>
      <c r="G6" s="869"/>
      <c r="H6" s="947" t="s">
        <v>44</v>
      </c>
      <c r="I6" s="948" t="s">
        <v>193</v>
      </c>
      <c r="J6" s="949" t="s">
        <v>47</v>
      </c>
      <c r="K6" s="547"/>
      <c r="L6" s="261"/>
    </row>
    <row r="7" spans="1:12" ht="12.75" thickBot="1" x14ac:dyDescent="0.25">
      <c r="A7" s="548"/>
      <c r="B7" s="548"/>
      <c r="C7" s="986" t="s">
        <v>45</v>
      </c>
      <c r="D7" s="950" t="s">
        <v>46</v>
      </c>
      <c r="E7" s="988" t="s">
        <v>48</v>
      </c>
      <c r="F7" s="547" t="s">
        <v>331</v>
      </c>
      <c r="G7" s="869"/>
      <c r="H7" s="986" t="s">
        <v>45</v>
      </c>
      <c r="I7" s="950" t="s">
        <v>46</v>
      </c>
      <c r="J7" s="988" t="s">
        <v>48</v>
      </c>
      <c r="K7" s="547" t="s">
        <v>341</v>
      </c>
      <c r="L7" s="261"/>
    </row>
    <row r="8" spans="1:12" ht="13.5" thickTop="1" thickBot="1" x14ac:dyDescent="0.25">
      <c r="A8" s="923"/>
      <c r="B8" s="951" t="s">
        <v>69</v>
      </c>
      <c r="C8" s="952"/>
      <c r="D8" s="953"/>
      <c r="E8" s="954" t="s">
        <v>115</v>
      </c>
      <c r="F8" s="955" t="s">
        <v>116</v>
      </c>
      <c r="G8" s="869"/>
      <c r="H8" s="952"/>
      <c r="I8" s="953"/>
      <c r="J8" s="954" t="s">
        <v>115</v>
      </c>
      <c r="K8" s="955" t="s">
        <v>116</v>
      </c>
      <c r="L8" s="261"/>
    </row>
    <row r="9" spans="1:12" ht="12.75" thickTop="1" x14ac:dyDescent="0.2">
      <c r="A9" s="85">
        <v>111</v>
      </c>
      <c r="B9" s="59" t="s">
        <v>18</v>
      </c>
      <c r="C9" s="60">
        <v>7949289</v>
      </c>
      <c r="D9" s="956">
        <v>7949289</v>
      </c>
      <c r="E9" s="956">
        <v>0</v>
      </c>
      <c r="F9" s="621">
        <v>107.2</v>
      </c>
      <c r="G9" s="619"/>
      <c r="H9" s="60">
        <v>8568966</v>
      </c>
      <c r="I9" s="27">
        <v>4002822</v>
      </c>
      <c r="J9" s="27">
        <v>-4566144</v>
      </c>
      <c r="K9" s="621">
        <v>50.4</v>
      </c>
      <c r="L9" s="261"/>
    </row>
    <row r="10" spans="1:12" x14ac:dyDescent="0.2">
      <c r="A10" s="85">
        <v>201</v>
      </c>
      <c r="B10" s="61" t="s">
        <v>19</v>
      </c>
      <c r="C10" s="60">
        <v>886013</v>
      </c>
      <c r="D10" s="956">
        <v>475000</v>
      </c>
      <c r="E10" s="956">
        <v>-411013</v>
      </c>
      <c r="F10" s="621">
        <v>126.7</v>
      </c>
      <c r="G10" s="619"/>
      <c r="H10" s="60">
        <v>961653</v>
      </c>
      <c r="I10" s="27">
        <v>650000</v>
      </c>
      <c r="J10" s="27">
        <v>-311653</v>
      </c>
      <c r="K10" s="621">
        <v>136.80000000000001</v>
      </c>
      <c r="L10" s="261"/>
    </row>
    <row r="11" spans="1:12" x14ac:dyDescent="0.2">
      <c r="A11" s="957">
        <v>205</v>
      </c>
      <c r="B11" s="958" t="s">
        <v>117</v>
      </c>
      <c r="C11" s="60">
        <v>1577072</v>
      </c>
      <c r="D11" s="956">
        <v>1577072</v>
      </c>
      <c r="E11" s="956">
        <v>0</v>
      </c>
      <c r="F11" s="621">
        <v>161.4</v>
      </c>
      <c r="G11" s="619"/>
      <c r="H11" s="60">
        <v>1697828</v>
      </c>
      <c r="I11" s="27">
        <v>1273371</v>
      </c>
      <c r="J11" s="27">
        <v>-424457</v>
      </c>
      <c r="K11" s="621">
        <v>80.7</v>
      </c>
      <c r="L11" s="261"/>
    </row>
    <row r="12" spans="1:12" x14ac:dyDescent="0.2">
      <c r="A12" s="959">
        <v>207</v>
      </c>
      <c r="B12" s="960" t="s">
        <v>65</v>
      </c>
      <c r="C12" s="60">
        <v>908991</v>
      </c>
      <c r="D12" s="956">
        <v>907624</v>
      </c>
      <c r="E12" s="956">
        <v>-1367</v>
      </c>
      <c r="F12" s="621">
        <v>108.3</v>
      </c>
      <c r="G12" s="619"/>
      <c r="H12" s="60">
        <v>988369</v>
      </c>
      <c r="I12" s="27">
        <v>500000</v>
      </c>
      <c r="J12" s="27">
        <v>-488369</v>
      </c>
      <c r="K12" s="621">
        <v>55.1</v>
      </c>
      <c r="L12" s="261"/>
    </row>
    <row r="13" spans="1:12" x14ac:dyDescent="0.2">
      <c r="A13" s="959">
        <v>209</v>
      </c>
      <c r="B13" s="960" t="s">
        <v>90</v>
      </c>
      <c r="C13" s="60">
        <v>186122</v>
      </c>
      <c r="D13" s="956">
        <v>186122</v>
      </c>
      <c r="E13" s="956">
        <v>0</v>
      </c>
      <c r="F13" s="621">
        <v>107.3</v>
      </c>
      <c r="G13" s="619"/>
      <c r="H13" s="60">
        <v>204796.43799999999</v>
      </c>
      <c r="I13" s="27">
        <v>150000</v>
      </c>
      <c r="J13" s="27">
        <v>-54796.437999999995</v>
      </c>
      <c r="K13" s="621">
        <v>80.599999999999994</v>
      </c>
      <c r="L13" s="261"/>
    </row>
    <row r="14" spans="1:12" x14ac:dyDescent="0.2">
      <c r="A14" s="959">
        <v>211</v>
      </c>
      <c r="B14" s="960" t="s">
        <v>16</v>
      </c>
      <c r="C14" s="60">
        <v>1728816</v>
      </c>
      <c r="D14" s="956">
        <v>1560000</v>
      </c>
      <c r="E14" s="956">
        <v>-168816</v>
      </c>
      <c r="F14" s="621">
        <v>99.6</v>
      </c>
      <c r="G14" s="619"/>
      <c r="H14" s="60">
        <v>1876068</v>
      </c>
      <c r="I14" s="27">
        <v>809000</v>
      </c>
      <c r="J14" s="27">
        <v>-1067068</v>
      </c>
      <c r="K14" s="621">
        <v>51.9</v>
      </c>
      <c r="L14" s="261"/>
    </row>
    <row r="15" spans="1:12" ht="12.75" thickBot="1" x14ac:dyDescent="0.25">
      <c r="A15" s="959">
        <v>213</v>
      </c>
      <c r="B15" s="961" t="s">
        <v>319</v>
      </c>
      <c r="C15" s="60">
        <v>534083</v>
      </c>
      <c r="D15" s="956">
        <v>521722</v>
      </c>
      <c r="E15" s="956">
        <v>-12361</v>
      </c>
      <c r="F15" s="621">
        <v>103</v>
      </c>
      <c r="G15" s="619"/>
      <c r="H15" s="60">
        <v>556941</v>
      </c>
      <c r="I15" s="27">
        <v>526100</v>
      </c>
      <c r="J15" s="27">
        <v>-30841</v>
      </c>
      <c r="K15" s="621">
        <v>100.8</v>
      </c>
      <c r="L15" s="261"/>
    </row>
    <row r="16" spans="1:12" ht="13.5" thickTop="1" thickBot="1" x14ac:dyDescent="0.25">
      <c r="A16" s="65" t="s">
        <v>17</v>
      </c>
      <c r="B16" s="65"/>
      <c r="C16" s="962">
        <v>5821097</v>
      </c>
      <c r="D16" s="962">
        <v>5227540</v>
      </c>
      <c r="E16" s="962">
        <v>-593557</v>
      </c>
      <c r="F16" s="963">
        <v>117.9</v>
      </c>
      <c r="G16" s="15"/>
      <c r="H16" s="66">
        <v>6285655.4380000001</v>
      </c>
      <c r="I16" s="66">
        <v>3908471</v>
      </c>
      <c r="J16" s="66">
        <v>-2377184.4380000001</v>
      </c>
      <c r="K16" s="477">
        <v>74.8</v>
      </c>
      <c r="L16" s="262"/>
    </row>
    <row r="17" spans="1:14" ht="13.5" thickTop="1" thickBot="1" x14ac:dyDescent="0.25">
      <c r="A17" s="67" t="s">
        <v>26</v>
      </c>
      <c r="B17" s="67"/>
      <c r="C17" s="962">
        <v>13770386</v>
      </c>
      <c r="D17" s="962">
        <v>13176829</v>
      </c>
      <c r="E17" s="962">
        <v>-593557</v>
      </c>
      <c r="F17" s="963">
        <v>111.2</v>
      </c>
      <c r="G17" s="15"/>
      <c r="H17" s="66">
        <v>14854621.438000001</v>
      </c>
      <c r="I17" s="66">
        <v>7911293</v>
      </c>
      <c r="J17" s="66">
        <v>-6943328.4380000001</v>
      </c>
      <c r="K17" s="477">
        <v>60</v>
      </c>
      <c r="L17" s="262"/>
    </row>
    <row r="18" spans="1:14" ht="13.5" thickTop="1" thickBot="1" x14ac:dyDescent="0.25">
      <c r="A18" s="86"/>
      <c r="B18" s="68"/>
      <c r="C18" s="1048"/>
      <c r="D18" s="1048"/>
      <c r="E18" s="1048"/>
      <c r="F18" s="1048"/>
      <c r="G18" s="620"/>
      <c r="H18" s="70"/>
      <c r="I18" s="69"/>
      <c r="J18" s="69"/>
      <c r="K18" s="69"/>
      <c r="L18" s="261"/>
      <c r="N18" s="264"/>
    </row>
    <row r="19" spans="1:14" ht="13.5" thickTop="1" thickBot="1" x14ac:dyDescent="0.25">
      <c r="A19" s="21"/>
      <c r="B19" s="71" t="s">
        <v>70</v>
      </c>
      <c r="C19" s="1074" t="s">
        <v>71</v>
      </c>
      <c r="D19" s="1075"/>
      <c r="E19" s="1075"/>
      <c r="F19" s="1076"/>
      <c r="G19" s="2"/>
      <c r="H19" s="1074" t="s">
        <v>71</v>
      </c>
      <c r="I19" s="1075"/>
      <c r="J19" s="1075"/>
      <c r="K19" s="1076"/>
      <c r="L19" s="261"/>
    </row>
    <row r="20" spans="1:14" ht="12.75" thickTop="1" x14ac:dyDescent="0.2">
      <c r="A20" s="16">
        <v>111</v>
      </c>
      <c r="B20" s="59" t="s">
        <v>18</v>
      </c>
      <c r="C20" s="943">
        <v>2246.1963831590847</v>
      </c>
      <c r="D20" s="943">
        <v>2246.1963831590847</v>
      </c>
      <c r="E20" s="943">
        <v>0</v>
      </c>
      <c r="F20" s="1049">
        <v>106.6</v>
      </c>
      <c r="G20" s="617"/>
      <c r="H20" s="943">
        <v>2411.0765334833991</v>
      </c>
      <c r="I20" s="943">
        <v>1126.2864378165448</v>
      </c>
      <c r="J20" s="943">
        <v>-1284.7900956668543</v>
      </c>
      <c r="K20" s="621">
        <v>50.1</v>
      </c>
      <c r="L20" s="261"/>
    </row>
    <row r="21" spans="1:14" x14ac:dyDescent="0.2">
      <c r="A21" s="5">
        <v>201</v>
      </c>
      <c r="B21" s="61" t="s">
        <v>19</v>
      </c>
      <c r="C21" s="898">
        <v>2277.6683804627251</v>
      </c>
      <c r="D21" s="898">
        <v>1221.0796915167095</v>
      </c>
      <c r="E21" s="898">
        <v>-1056.5886889460155</v>
      </c>
      <c r="F21" s="1050">
        <v>125.7</v>
      </c>
      <c r="G21" s="617"/>
      <c r="H21" s="898">
        <v>2484.8914728682171</v>
      </c>
      <c r="I21" s="898">
        <v>1679.5865633074936</v>
      </c>
      <c r="J21" s="898">
        <v>-805.30490956072344</v>
      </c>
      <c r="K21" s="621">
        <v>137.5</v>
      </c>
      <c r="L21" s="261"/>
    </row>
    <row r="22" spans="1:14" x14ac:dyDescent="0.2">
      <c r="A22" s="87">
        <v>205</v>
      </c>
      <c r="B22" s="62" t="s">
        <v>96</v>
      </c>
      <c r="C22" s="898">
        <v>2298.9387755102039</v>
      </c>
      <c r="D22" s="898">
        <v>2298.9387755102039</v>
      </c>
      <c r="E22" s="898">
        <v>0</v>
      </c>
      <c r="F22" s="1050">
        <v>159.30000000000001</v>
      </c>
      <c r="G22" s="617"/>
      <c r="H22" s="898">
        <v>2439.4080459770116</v>
      </c>
      <c r="I22" s="898">
        <v>1829.5560344827586</v>
      </c>
      <c r="J22" s="898">
        <v>-609.85201149425302</v>
      </c>
      <c r="K22" s="621">
        <v>79.599999999999994</v>
      </c>
      <c r="L22" s="261"/>
    </row>
    <row r="23" spans="1:14" x14ac:dyDescent="0.2">
      <c r="A23" s="5">
        <v>207</v>
      </c>
      <c r="B23" s="63" t="s">
        <v>65</v>
      </c>
      <c r="C23" s="898">
        <v>2109.0278422273782</v>
      </c>
      <c r="D23" s="898">
        <v>2105.8561484918791</v>
      </c>
      <c r="E23" s="898">
        <v>-3.1716937354990478</v>
      </c>
      <c r="F23" s="1050">
        <v>106.6</v>
      </c>
      <c r="G23" s="617"/>
      <c r="H23" s="898">
        <v>2287.8912037037039</v>
      </c>
      <c r="I23" s="898">
        <v>1157.4074074074074</v>
      </c>
      <c r="J23" s="898">
        <v>-1130.4837962962965</v>
      </c>
      <c r="K23" s="621">
        <v>55</v>
      </c>
      <c r="L23" s="261"/>
    </row>
    <row r="24" spans="1:14" x14ac:dyDescent="0.2">
      <c r="A24" s="5">
        <v>209</v>
      </c>
      <c r="B24" s="63" t="s">
        <v>90</v>
      </c>
      <c r="C24" s="898">
        <v>2242.4337349397592</v>
      </c>
      <c r="D24" s="898">
        <v>2242.4337349397592</v>
      </c>
      <c r="E24" s="898">
        <v>0</v>
      </c>
      <c r="F24" s="1050">
        <v>104.8</v>
      </c>
      <c r="G24" s="617"/>
      <c r="H24" s="898">
        <v>2497.5175365853656</v>
      </c>
      <c r="I24" s="898">
        <v>1829.2682926829268</v>
      </c>
      <c r="J24" s="898">
        <v>-668.24924390243882</v>
      </c>
      <c r="K24" s="621">
        <v>81.599999999999994</v>
      </c>
      <c r="L24" s="261"/>
    </row>
    <row r="25" spans="1:14" x14ac:dyDescent="0.2">
      <c r="A25" s="5">
        <v>211</v>
      </c>
      <c r="B25" s="63" t="s">
        <v>16</v>
      </c>
      <c r="C25" s="898">
        <v>2397.8030513176145</v>
      </c>
      <c r="D25" s="898">
        <v>2163.6615811373094</v>
      </c>
      <c r="E25" s="898">
        <v>-234.14147018030508</v>
      </c>
      <c r="F25" s="1050">
        <v>97.8</v>
      </c>
      <c r="G25" s="617"/>
      <c r="H25" s="898">
        <v>2524.9905787348589</v>
      </c>
      <c r="I25" s="898">
        <v>1088.8290713324361</v>
      </c>
      <c r="J25" s="898">
        <v>-1436.1615074024228</v>
      </c>
      <c r="K25" s="621">
        <v>50.3</v>
      </c>
      <c r="L25" s="261"/>
    </row>
    <row r="26" spans="1:14" ht="12.75" thickBot="1" x14ac:dyDescent="0.25">
      <c r="A26" s="5">
        <v>213</v>
      </c>
      <c r="B26" s="64" t="s">
        <v>319</v>
      </c>
      <c r="C26" s="898">
        <v>2234.6569037656905</v>
      </c>
      <c r="D26" s="898">
        <v>2182.9372384937237</v>
      </c>
      <c r="E26" s="898">
        <v>-51.719665271966733</v>
      </c>
      <c r="F26" s="1050">
        <v>102.2</v>
      </c>
      <c r="G26" s="617"/>
      <c r="H26" s="898">
        <v>2273.2285714285713</v>
      </c>
      <c r="I26" s="898">
        <v>2147.3469387755104</v>
      </c>
      <c r="J26" s="898">
        <v>-125.88163265306093</v>
      </c>
      <c r="K26" s="621">
        <v>98.4</v>
      </c>
      <c r="L26" s="261"/>
    </row>
    <row r="27" spans="1:14" ht="13.5" thickTop="1" thickBot="1" x14ac:dyDescent="0.25">
      <c r="A27" s="29" t="s">
        <v>17</v>
      </c>
      <c r="B27" s="29"/>
      <c r="C27" s="962">
        <v>2283.6786975284426</v>
      </c>
      <c r="D27" s="962">
        <v>2050.8199293840721</v>
      </c>
      <c r="E27" s="962">
        <v>-232.85876814437052</v>
      </c>
      <c r="F27" s="963">
        <v>116.2</v>
      </c>
      <c r="G27" s="15"/>
      <c r="H27" s="962">
        <v>2431.5881771760155</v>
      </c>
      <c r="I27" s="962">
        <v>1511.9810444874274</v>
      </c>
      <c r="J27" s="962">
        <v>-919.60713268858808</v>
      </c>
      <c r="K27" s="963">
        <v>73.7</v>
      </c>
      <c r="L27" s="261"/>
    </row>
    <row r="28" spans="1:14" ht="13.5" thickTop="1" thickBot="1" x14ac:dyDescent="0.25">
      <c r="A28" s="29" t="s">
        <v>26</v>
      </c>
      <c r="B28" s="29"/>
      <c r="C28" s="962">
        <v>2261.8899474375821</v>
      </c>
      <c r="D28" s="962">
        <v>2164.3937253613667</v>
      </c>
      <c r="E28" s="962">
        <v>-97.496222076215417</v>
      </c>
      <c r="F28" s="963">
        <v>110.2</v>
      </c>
      <c r="G28" s="15"/>
      <c r="H28" s="962">
        <v>2419.7135425965143</v>
      </c>
      <c r="I28" s="962">
        <v>1288.6940869848509</v>
      </c>
      <c r="J28" s="962">
        <v>-1131.0194556116635</v>
      </c>
      <c r="K28" s="963">
        <v>59.5</v>
      </c>
      <c r="L28" s="261"/>
    </row>
    <row r="29" spans="1:14" ht="12.75" thickTop="1" x14ac:dyDescent="0.2">
      <c r="A29" s="57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263"/>
    </row>
    <row r="30" spans="1:14" x14ac:dyDescent="0.2">
      <c r="A30" s="58"/>
      <c r="B30" s="73"/>
      <c r="C30" s="73"/>
      <c r="D30" s="73"/>
      <c r="E30" s="73"/>
      <c r="F30" s="73"/>
      <c r="G30" s="73"/>
      <c r="H30" s="73"/>
      <c r="I30" s="73"/>
      <c r="J30" s="73"/>
      <c r="K30" s="72"/>
    </row>
    <row r="31" spans="1:14" s="25" customFormat="1" x14ac:dyDescent="0.2">
      <c r="A31" s="58"/>
      <c r="B31" s="58"/>
      <c r="C31" s="58"/>
      <c r="D31" s="58"/>
      <c r="E31" s="58"/>
      <c r="F31" s="58"/>
      <c r="G31" s="58"/>
      <c r="H31" s="72"/>
      <c r="I31" s="72"/>
      <c r="J31" s="72"/>
      <c r="K31" s="72"/>
    </row>
    <row r="32" spans="1:14" s="17" customFormat="1" x14ac:dyDescent="0.2">
      <c r="A32" s="57"/>
      <c r="B32" s="58"/>
      <c r="C32" s="58"/>
      <c r="D32" s="58"/>
      <c r="E32" s="58"/>
      <c r="F32" s="58"/>
      <c r="G32" s="58"/>
      <c r="H32" s="84"/>
      <c r="I32" s="84"/>
      <c r="J32" s="84"/>
      <c r="K32" s="83"/>
    </row>
    <row r="33" spans="1:11" x14ac:dyDescent="0.2">
      <c r="A33" s="58"/>
      <c r="B33" s="57"/>
      <c r="C33" s="57"/>
      <c r="D33" s="57"/>
      <c r="E33" s="57"/>
      <c r="F33" s="57"/>
      <c r="G33" s="57"/>
      <c r="K33" s="25"/>
    </row>
    <row r="34" spans="1:11" hidden="1" x14ac:dyDescent="0.2">
      <c r="A34" s="88" t="s">
        <v>112</v>
      </c>
      <c r="B34" s="74"/>
      <c r="C34" s="74"/>
      <c r="D34" s="74"/>
      <c r="E34" s="74"/>
      <c r="F34" s="74"/>
      <c r="G34" s="74"/>
    </row>
    <row r="35" spans="1:11" hidden="1" x14ac:dyDescent="0.2">
      <c r="B35" s="73"/>
      <c r="C35" s="73"/>
      <c r="D35" s="73"/>
      <c r="E35" s="73"/>
      <c r="F35" s="73"/>
      <c r="G35" s="73"/>
    </row>
    <row r="36" spans="1:11" hidden="1" x14ac:dyDescent="0.2">
      <c r="B36" s="73"/>
      <c r="C36" s="73"/>
      <c r="D36" s="73"/>
      <c r="E36" s="73"/>
      <c r="F36" s="73"/>
      <c r="G36" s="73"/>
    </row>
    <row r="37" spans="1:11" hidden="1" x14ac:dyDescent="0.2"/>
    <row r="38" spans="1:11" hidden="1" x14ac:dyDescent="0.2"/>
    <row r="39" spans="1:11" hidden="1" x14ac:dyDescent="0.2"/>
    <row r="40" spans="1:11" hidden="1" x14ac:dyDescent="0.2"/>
    <row r="41" spans="1:11" hidden="1" x14ac:dyDescent="0.2">
      <c r="A41" s="76">
        <v>111</v>
      </c>
      <c r="B41" s="75" t="s">
        <v>18</v>
      </c>
      <c r="C41" s="12"/>
      <c r="D41" s="12"/>
      <c r="E41" s="12"/>
      <c r="F41" s="12"/>
      <c r="G41" s="12"/>
    </row>
    <row r="42" spans="1:11" hidden="1" x14ac:dyDescent="0.2">
      <c r="A42" s="89">
        <v>201</v>
      </c>
      <c r="B42" s="77" t="s">
        <v>19</v>
      </c>
      <c r="C42" s="12"/>
      <c r="D42" s="12"/>
      <c r="E42" s="12"/>
      <c r="F42" s="12"/>
      <c r="G42" s="12"/>
    </row>
    <row r="43" spans="1:11" hidden="1" x14ac:dyDescent="0.2">
      <c r="A43" s="78">
        <v>205</v>
      </c>
      <c r="B43" s="26" t="s">
        <v>105</v>
      </c>
      <c r="C43" s="12"/>
      <c r="D43" s="12"/>
      <c r="E43" s="12"/>
      <c r="F43" s="12"/>
      <c r="G43" s="12"/>
    </row>
    <row r="44" spans="1:11" hidden="1" x14ac:dyDescent="0.2">
      <c r="A44" s="78">
        <v>207</v>
      </c>
      <c r="B44" s="26" t="s">
        <v>65</v>
      </c>
      <c r="C44" s="12"/>
      <c r="D44" s="12"/>
      <c r="E44" s="12"/>
      <c r="F44" s="12"/>
      <c r="G44" s="12"/>
    </row>
    <row r="45" spans="1:11" hidden="1" x14ac:dyDescent="0.2">
      <c r="A45" s="78">
        <v>209</v>
      </c>
      <c r="B45" s="26" t="s">
        <v>106</v>
      </c>
      <c r="C45" s="12"/>
      <c r="D45" s="12"/>
      <c r="E45" s="12"/>
      <c r="F45" s="12"/>
      <c r="G45" s="12"/>
    </row>
    <row r="46" spans="1:11" hidden="1" x14ac:dyDescent="0.2">
      <c r="A46" s="78">
        <v>211</v>
      </c>
      <c r="B46" s="26" t="s">
        <v>16</v>
      </c>
      <c r="C46" s="12"/>
      <c r="D46" s="12"/>
      <c r="E46" s="12"/>
      <c r="F46" s="12"/>
      <c r="G46" s="12"/>
    </row>
    <row r="47" spans="1:11" hidden="1" x14ac:dyDescent="0.2">
      <c r="A47" s="78">
        <v>213</v>
      </c>
      <c r="B47" s="3" t="s">
        <v>40</v>
      </c>
      <c r="C47" s="617"/>
      <c r="D47" s="617"/>
      <c r="E47" s="617"/>
      <c r="F47" s="617"/>
      <c r="G47" s="617"/>
    </row>
    <row r="48" spans="1:11" hidden="1" x14ac:dyDescent="0.2">
      <c r="A48" s="78">
        <v>217</v>
      </c>
      <c r="B48" s="26" t="s">
        <v>64</v>
      </c>
      <c r="C48" s="12"/>
      <c r="D48" s="12"/>
      <c r="E48" s="12"/>
      <c r="F48" s="12"/>
      <c r="G48" s="12"/>
    </row>
    <row r="49" spans="1:7" hidden="1" x14ac:dyDescent="0.2">
      <c r="A49" s="78">
        <v>222</v>
      </c>
      <c r="B49" s="26" t="s">
        <v>107</v>
      </c>
      <c r="C49" s="12"/>
      <c r="D49" s="12"/>
      <c r="E49" s="12"/>
      <c r="F49" s="12"/>
      <c r="G49" s="12"/>
    </row>
    <row r="50" spans="1:7" ht="12.75" hidden="1" thickBot="1" x14ac:dyDescent="0.25">
      <c r="A50" s="90">
        <v>227</v>
      </c>
      <c r="B50" s="79" t="s">
        <v>108</v>
      </c>
      <c r="C50" s="12"/>
      <c r="D50" s="12"/>
      <c r="E50" s="12"/>
      <c r="F50" s="12"/>
      <c r="G50" s="12"/>
    </row>
    <row r="51" spans="1:7" ht="12.75" hidden="1" thickBot="1" x14ac:dyDescent="0.25">
      <c r="A51" s="81" t="s">
        <v>17</v>
      </c>
      <c r="B51" s="80"/>
      <c r="C51" s="14"/>
      <c r="D51" s="14"/>
      <c r="E51" s="14"/>
      <c r="F51" s="14"/>
      <c r="G51" s="14"/>
    </row>
    <row r="52" spans="1:7" ht="13.5" hidden="1" thickTop="1" thickBot="1" x14ac:dyDescent="0.25">
      <c r="A52" s="6" t="s">
        <v>77</v>
      </c>
      <c r="B52" s="82"/>
      <c r="C52" s="14"/>
      <c r="D52" s="14"/>
      <c r="E52" s="14"/>
      <c r="F52" s="14"/>
      <c r="G52" s="14"/>
    </row>
    <row r="53" spans="1:7" hidden="1" x14ac:dyDescent="0.2"/>
  </sheetData>
  <mergeCells count="8">
    <mergeCell ref="C5:E5"/>
    <mergeCell ref="C19:F19"/>
    <mergeCell ref="C3:E3"/>
    <mergeCell ref="C4:E4"/>
    <mergeCell ref="H5:J5"/>
    <mergeCell ref="H3:J3"/>
    <mergeCell ref="H4:J4"/>
    <mergeCell ref="H19:K19"/>
  </mergeCells>
  <phoneticPr fontId="0" type="noConversion"/>
  <pageMargins left="0.51181102362204722" right="0.62992125984251968" top="1.4566929133858268" bottom="0.86614173228346458" header="0.43307086614173229" footer="0.51181102362204722"/>
  <pageSetup paperSize="9" scale="83" fitToHeight="0" orientation="landscape" r:id="rId1"/>
  <headerFooter alignWithMargins="0">
    <oddHeader>&amp;C&amp;"Arial,Tučné"&amp;14
Náklady na činnost zdravotních pojišťoven v letech 2023 a 2024 (v tis. Kč) &amp;R&amp;"Arial CE,Tučné"&amp;10Příloha
Tabulka č. 1 a</oddHeader>
    <oddFooter>&amp;L&amp;"Arial CE,Tučné"&amp;9
Ministerstvo financí&amp;C&amp;"Arial CE,Tučné"&amp;9Stránka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S60"/>
  <sheetViews>
    <sheetView zoomScaleNormal="100" workbookViewId="0"/>
  </sheetViews>
  <sheetFormatPr defaultColWidth="9.1640625" defaultRowHeight="10.5" x14ac:dyDescent="0.2"/>
  <cols>
    <col min="1" max="1" width="71" style="7" customWidth="1"/>
    <col min="2" max="2" width="13" style="7" customWidth="1"/>
    <col min="3" max="5" width="11.1640625" style="7" bestFit="1" customWidth="1"/>
    <col min="6" max="6" width="10.1640625" style="7" bestFit="1" customWidth="1"/>
    <col min="7" max="8" width="11.1640625" style="7" bestFit="1" customWidth="1"/>
    <col min="9" max="9" width="0.1640625" style="7" customWidth="1"/>
    <col min="10" max="10" width="12.6640625" style="7" customWidth="1"/>
    <col min="11" max="11" width="13.1640625" style="7" customWidth="1"/>
    <col min="12" max="37" width="9.1640625" style="7"/>
    <col min="38" max="38" width="13.1640625" style="7" customWidth="1"/>
    <col min="39" max="43" width="9.1640625" style="7"/>
    <col min="44" max="44" width="12.1640625" style="7" customWidth="1"/>
    <col min="45" max="16384" width="9.1640625" style="7"/>
  </cols>
  <sheetData>
    <row r="1" spans="1:12" ht="12.75" thickBot="1" x14ac:dyDescent="0.25">
      <c r="A1" s="101" t="s">
        <v>114</v>
      </c>
      <c r="B1" s="94" t="s">
        <v>84</v>
      </c>
      <c r="C1" s="486" t="s">
        <v>83</v>
      </c>
      <c r="D1" s="96" t="s">
        <v>97</v>
      </c>
      <c r="E1" s="494" t="s">
        <v>35</v>
      </c>
      <c r="F1" s="96" t="s">
        <v>82</v>
      </c>
      <c r="G1" s="494" t="s">
        <v>81</v>
      </c>
      <c r="H1" s="96" t="s">
        <v>36</v>
      </c>
      <c r="I1" s="95" t="s">
        <v>92</v>
      </c>
      <c r="J1" s="502" t="s">
        <v>89</v>
      </c>
      <c r="K1" s="96" t="s">
        <v>37</v>
      </c>
    </row>
    <row r="2" spans="1:12" ht="16.5" thickTop="1" thickBot="1" x14ac:dyDescent="0.3">
      <c r="A2" s="842" t="s">
        <v>345</v>
      </c>
      <c r="B2" s="487" t="s">
        <v>38</v>
      </c>
      <c r="C2" s="487" t="s">
        <v>38</v>
      </c>
      <c r="D2" s="479" t="s">
        <v>38</v>
      </c>
      <c r="E2" s="487" t="s">
        <v>38</v>
      </c>
      <c r="F2" s="479" t="s">
        <v>38</v>
      </c>
      <c r="G2" s="487" t="s">
        <v>38</v>
      </c>
      <c r="H2" s="479" t="s">
        <v>38</v>
      </c>
      <c r="I2" s="478" t="s">
        <v>38</v>
      </c>
      <c r="J2" s="503" t="s">
        <v>38</v>
      </c>
      <c r="K2" s="479" t="s">
        <v>38</v>
      </c>
    </row>
    <row r="3" spans="1:12" ht="14.25" thickTop="1" thickBot="1" x14ac:dyDescent="0.25">
      <c r="A3" s="549" t="s">
        <v>123</v>
      </c>
      <c r="B3" s="520">
        <v>294433694</v>
      </c>
      <c r="C3" s="488">
        <v>30184400</v>
      </c>
      <c r="D3" s="480">
        <v>54373172</v>
      </c>
      <c r="E3" s="488">
        <v>31628249</v>
      </c>
      <c r="F3" s="480">
        <v>6272906</v>
      </c>
      <c r="G3" s="488">
        <v>60973314</v>
      </c>
      <c r="H3" s="480">
        <v>17868426</v>
      </c>
      <c r="I3" s="495"/>
      <c r="J3" s="504">
        <v>201300467</v>
      </c>
      <c r="K3" s="510">
        <v>495734161</v>
      </c>
    </row>
    <row r="4" spans="1:12" ht="12" thickBot="1" x14ac:dyDescent="0.25">
      <c r="A4" s="106"/>
      <c r="B4" s="555"/>
      <c r="C4" s="550"/>
      <c r="D4" s="481"/>
      <c r="E4" s="489"/>
      <c r="F4" s="481"/>
      <c r="G4" s="489"/>
      <c r="H4" s="481"/>
      <c r="I4" s="496"/>
      <c r="J4" s="505"/>
      <c r="K4" s="481"/>
    </row>
    <row r="5" spans="1:12" ht="12" thickBot="1" x14ac:dyDescent="0.25">
      <c r="A5" s="103" t="s">
        <v>125</v>
      </c>
      <c r="B5" s="556">
        <v>24536141.166666668</v>
      </c>
      <c r="C5" s="551">
        <v>2515366.6666666665</v>
      </c>
      <c r="D5" s="482">
        <v>4531097.666666667</v>
      </c>
      <c r="E5" s="490">
        <v>2635687.4166666665</v>
      </c>
      <c r="F5" s="482">
        <v>522742.16666666669</v>
      </c>
      <c r="G5" s="490">
        <v>5081109.5</v>
      </c>
      <c r="H5" s="482">
        <v>1489035.5</v>
      </c>
      <c r="I5" s="497"/>
      <c r="J5" s="506">
        <v>16775038.916666666</v>
      </c>
      <c r="K5" s="482">
        <v>41311180.083333336</v>
      </c>
    </row>
    <row r="6" spans="1:12" ht="12" thickBot="1" x14ac:dyDescent="0.25">
      <c r="A6" s="106" t="s">
        <v>122</v>
      </c>
      <c r="B6" s="560">
        <v>806667.65479452058</v>
      </c>
      <c r="C6" s="551">
        <v>82696.986301369863</v>
      </c>
      <c r="D6" s="482">
        <v>148967.59452054795</v>
      </c>
      <c r="E6" s="490">
        <v>86652.736986301374</v>
      </c>
      <c r="F6" s="482">
        <v>17186.043835616438</v>
      </c>
      <c r="G6" s="490">
        <v>167050.17534246575</v>
      </c>
      <c r="H6" s="482">
        <v>48954.591780821916</v>
      </c>
      <c r="I6" s="497"/>
      <c r="J6" s="506">
        <v>551508.12876712333</v>
      </c>
      <c r="K6" s="482">
        <v>1358175.7835616439</v>
      </c>
    </row>
    <row r="7" spans="1:12" ht="12" thickBot="1" x14ac:dyDescent="0.25">
      <c r="A7" s="103" t="s">
        <v>346</v>
      </c>
      <c r="B7" s="557">
        <v>11121295</v>
      </c>
      <c r="C7" s="552">
        <v>413190</v>
      </c>
      <c r="D7" s="483">
        <v>1203828</v>
      </c>
      <c r="E7" s="491">
        <v>723338</v>
      </c>
      <c r="F7" s="483">
        <v>486709</v>
      </c>
      <c r="G7" s="491">
        <v>622388</v>
      </c>
      <c r="H7" s="483">
        <v>513114</v>
      </c>
      <c r="I7" s="498"/>
      <c r="J7" s="507">
        <v>3962567</v>
      </c>
      <c r="K7" s="511">
        <v>15083862</v>
      </c>
    </row>
    <row r="8" spans="1:12" ht="12" thickBot="1" x14ac:dyDescent="0.25">
      <c r="A8" s="119" t="s">
        <v>74</v>
      </c>
      <c r="B8" s="558">
        <v>13.78671245078357</v>
      </c>
      <c r="C8" s="553">
        <v>4.9964335882111293</v>
      </c>
      <c r="D8" s="484">
        <v>8.0811400887187528</v>
      </c>
      <c r="E8" s="492">
        <v>8.3475493695525156</v>
      </c>
      <c r="F8" s="484">
        <v>28.320013881923309</v>
      </c>
      <c r="G8" s="492">
        <v>3.7257548441601847</v>
      </c>
      <c r="H8" s="484">
        <v>10.481427407204194</v>
      </c>
      <c r="I8" s="499"/>
      <c r="J8" s="508">
        <v>7.1849657209190676</v>
      </c>
      <c r="K8" s="484">
        <v>11.105971835578222</v>
      </c>
    </row>
    <row r="9" spans="1:12" ht="12" thickBot="1" x14ac:dyDescent="0.25">
      <c r="A9" s="119"/>
      <c r="B9" s="515"/>
      <c r="C9" s="554"/>
      <c r="D9" s="485"/>
      <c r="E9" s="493"/>
      <c r="F9" s="485"/>
      <c r="G9" s="493"/>
      <c r="H9" s="485"/>
      <c r="I9" s="500"/>
      <c r="J9" s="509"/>
      <c r="K9" s="481"/>
    </row>
    <row r="10" spans="1:12" ht="12" thickBot="1" x14ac:dyDescent="0.25">
      <c r="A10" s="119" t="s">
        <v>347</v>
      </c>
      <c r="B10" s="557">
        <v>0</v>
      </c>
      <c r="C10" s="551">
        <v>602149</v>
      </c>
      <c r="D10" s="482">
        <v>0</v>
      </c>
      <c r="E10" s="490">
        <v>0</v>
      </c>
      <c r="F10" s="482">
        <v>0</v>
      </c>
      <c r="G10" s="490">
        <v>0</v>
      </c>
      <c r="H10" s="482">
        <v>0</v>
      </c>
      <c r="I10" s="501"/>
      <c r="J10" s="482">
        <v>602149</v>
      </c>
      <c r="K10" s="482">
        <v>602149</v>
      </c>
    </row>
    <row r="11" spans="1:12" ht="12" thickBot="1" x14ac:dyDescent="0.25">
      <c r="A11" s="119" t="s">
        <v>75</v>
      </c>
      <c r="B11" s="559">
        <v>0</v>
      </c>
      <c r="C11" s="553">
        <v>7.2813898901419272</v>
      </c>
      <c r="D11" s="484">
        <v>0</v>
      </c>
      <c r="E11" s="492">
        <v>0</v>
      </c>
      <c r="F11" s="484">
        <v>0</v>
      </c>
      <c r="G11" s="492">
        <v>0</v>
      </c>
      <c r="H11" s="484">
        <v>0</v>
      </c>
      <c r="I11" s="499"/>
      <c r="J11" s="508">
        <v>1.0918225291548875</v>
      </c>
      <c r="K11" s="484">
        <v>0.44335130053706345</v>
      </c>
    </row>
    <row r="12" spans="1:12" ht="12" thickBot="1" x14ac:dyDescent="0.25">
      <c r="A12" s="119" t="s">
        <v>348</v>
      </c>
      <c r="B12" s="126">
        <v>36732040</v>
      </c>
      <c r="C12" s="513">
        <v>8606775</v>
      </c>
      <c r="D12" s="127">
        <v>6969713</v>
      </c>
      <c r="E12" s="126">
        <v>4860478</v>
      </c>
      <c r="F12" s="127">
        <v>807948</v>
      </c>
      <c r="G12" s="126">
        <v>10036950</v>
      </c>
      <c r="H12" s="513">
        <v>4038074</v>
      </c>
      <c r="I12" s="519"/>
      <c r="J12" s="128">
        <v>35319938</v>
      </c>
      <c r="K12" s="105">
        <v>72051978</v>
      </c>
    </row>
    <row r="13" spans="1:12" ht="12" thickBot="1" x14ac:dyDescent="0.25">
      <c r="A13" s="103" t="s">
        <v>76</v>
      </c>
      <c r="B13" s="128">
        <v>45.535530998024974</v>
      </c>
      <c r="C13" s="105">
        <v>104.07604176329495</v>
      </c>
      <c r="D13" s="128">
        <v>46.786772804058586</v>
      </c>
      <c r="E13" s="128">
        <v>56.091453877196933</v>
      </c>
      <c r="F13" s="128">
        <v>47.011866589424422</v>
      </c>
      <c r="G13" s="128">
        <v>60.083444865732574</v>
      </c>
      <c r="H13" s="105">
        <v>82.486113214448778</v>
      </c>
      <c r="I13" s="156"/>
      <c r="J13" s="128">
        <v>64.042461312322729</v>
      </c>
      <c r="K13" s="105">
        <v>53.050554186036813</v>
      </c>
    </row>
    <row r="14" spans="1:12" s="53" customFormat="1" x14ac:dyDescent="0.15"/>
    <row r="15" spans="1:12" s="55" customFormat="1" ht="13.5" thickBot="1" x14ac:dyDescent="0.25"/>
    <row r="16" spans="1:12" ht="12.75" thickBot="1" x14ac:dyDescent="0.25">
      <c r="A16" s="101" t="s">
        <v>114</v>
      </c>
      <c r="B16" s="512" t="s">
        <v>84</v>
      </c>
      <c r="C16" s="94" t="s">
        <v>83</v>
      </c>
      <c r="D16" s="494" t="s">
        <v>97</v>
      </c>
      <c r="E16" s="517" t="s">
        <v>35</v>
      </c>
      <c r="F16" s="494" t="s">
        <v>82</v>
      </c>
      <c r="G16" s="96" t="s">
        <v>81</v>
      </c>
      <c r="H16" s="95" t="s">
        <v>36</v>
      </c>
      <c r="I16" s="494" t="s">
        <v>92</v>
      </c>
      <c r="J16" s="96" t="s">
        <v>89</v>
      </c>
      <c r="K16" s="95" t="s">
        <v>37</v>
      </c>
      <c r="L16" s="43"/>
    </row>
    <row r="17" spans="1:97" ht="16.5" thickTop="1" thickBot="1" x14ac:dyDescent="0.3">
      <c r="A17" s="843" t="s">
        <v>333</v>
      </c>
      <c r="B17" s="255" t="s">
        <v>38</v>
      </c>
      <c r="C17" s="514" t="s">
        <v>38</v>
      </c>
      <c r="D17" s="516" t="s">
        <v>38</v>
      </c>
      <c r="E17" s="518" t="s">
        <v>38</v>
      </c>
      <c r="F17" s="516" t="s">
        <v>38</v>
      </c>
      <c r="G17" s="514" t="s">
        <v>38</v>
      </c>
      <c r="H17" s="256" t="s">
        <v>38</v>
      </c>
      <c r="I17" s="516" t="s">
        <v>38</v>
      </c>
      <c r="J17" s="514" t="s">
        <v>38</v>
      </c>
      <c r="K17" s="256" t="s">
        <v>38</v>
      </c>
      <c r="L17" s="43"/>
    </row>
    <row r="18" spans="1:97" ht="14.25" thickTop="1" thickBot="1" x14ac:dyDescent="0.25">
      <c r="A18" s="549" t="s">
        <v>123</v>
      </c>
      <c r="B18" s="622">
        <v>267204437</v>
      </c>
      <c r="C18" s="623">
        <v>28327257</v>
      </c>
      <c r="D18" s="622">
        <v>50635358</v>
      </c>
      <c r="E18" s="623">
        <v>29603890</v>
      </c>
      <c r="F18" s="622">
        <v>6163430</v>
      </c>
      <c r="G18" s="623">
        <v>55578954</v>
      </c>
      <c r="H18" s="622">
        <v>17210239</v>
      </c>
      <c r="I18" s="495"/>
      <c r="J18" s="504">
        <v>187519128</v>
      </c>
      <c r="K18" s="510">
        <v>454723565</v>
      </c>
    </row>
    <row r="19" spans="1:97" ht="12" thickBot="1" x14ac:dyDescent="0.25">
      <c r="A19" s="106"/>
      <c r="B19" s="624"/>
      <c r="C19" s="550"/>
      <c r="D19" s="624"/>
      <c r="E19" s="550"/>
      <c r="F19" s="624"/>
      <c r="G19" s="550"/>
      <c r="H19" s="624"/>
      <c r="I19" s="625"/>
      <c r="J19" s="626"/>
      <c r="K19" s="624"/>
    </row>
    <row r="20" spans="1:97" ht="12" thickBot="1" x14ac:dyDescent="0.25">
      <c r="A20" s="103" t="s">
        <v>125</v>
      </c>
      <c r="B20" s="560">
        <v>22267036.416666668</v>
      </c>
      <c r="C20" s="551">
        <v>2360604.75</v>
      </c>
      <c r="D20" s="560">
        <v>4219613.166666667</v>
      </c>
      <c r="E20" s="551">
        <v>2466990.8333333335</v>
      </c>
      <c r="F20" s="560">
        <v>513619.16666666669</v>
      </c>
      <c r="G20" s="551">
        <v>4631579.5</v>
      </c>
      <c r="H20" s="560">
        <v>1434186.5833333333</v>
      </c>
      <c r="I20" s="627"/>
      <c r="J20" s="628">
        <v>15626594</v>
      </c>
      <c r="K20" s="560">
        <v>37893630.416666664</v>
      </c>
    </row>
    <row r="21" spans="1:97" ht="12" thickBot="1" x14ac:dyDescent="0.25">
      <c r="A21" s="106" t="s">
        <v>122</v>
      </c>
      <c r="B21" s="560">
        <v>732066.95068493148</v>
      </c>
      <c r="C21" s="551">
        <v>77608.923287671234</v>
      </c>
      <c r="D21" s="560">
        <v>138727.0082191781</v>
      </c>
      <c r="E21" s="551">
        <v>81106.547945205486</v>
      </c>
      <c r="F21" s="560">
        <v>16886.109589041094</v>
      </c>
      <c r="G21" s="551">
        <v>152271.10684931508</v>
      </c>
      <c r="H21" s="560">
        <v>47151.3397260274</v>
      </c>
      <c r="I21" s="627"/>
      <c r="J21" s="628">
        <v>513751.03561643837</v>
      </c>
      <c r="K21" s="560">
        <v>1245817.98630137</v>
      </c>
    </row>
    <row r="22" spans="1:97" ht="12" thickBot="1" x14ac:dyDescent="0.25">
      <c r="A22" s="103" t="s">
        <v>334</v>
      </c>
      <c r="B22" s="629">
        <v>15282305</v>
      </c>
      <c r="C22" s="630">
        <v>127609</v>
      </c>
      <c r="D22" s="629">
        <v>1524320</v>
      </c>
      <c r="E22" s="630">
        <v>644538</v>
      </c>
      <c r="F22" s="629">
        <v>281203</v>
      </c>
      <c r="G22" s="630">
        <v>1153033</v>
      </c>
      <c r="H22" s="629">
        <v>835513</v>
      </c>
      <c r="I22" s="631"/>
      <c r="J22" s="632">
        <v>4566216</v>
      </c>
      <c r="K22" s="633">
        <v>19848521</v>
      </c>
    </row>
    <row r="23" spans="1:97" ht="12" thickBot="1" x14ac:dyDescent="0.25">
      <c r="A23" s="119" t="s">
        <v>74</v>
      </c>
      <c r="B23" s="558">
        <v>20.875556512558958</v>
      </c>
      <c r="C23" s="553">
        <v>1.6442568018498931</v>
      </c>
      <c r="D23" s="558">
        <v>10.987910858653354</v>
      </c>
      <c r="E23" s="553">
        <v>7.9468059771874566</v>
      </c>
      <c r="F23" s="558">
        <v>16.652918099175299</v>
      </c>
      <c r="G23" s="553">
        <v>7.5722375955474073</v>
      </c>
      <c r="H23" s="558">
        <v>17.719814640575297</v>
      </c>
      <c r="I23" s="634"/>
      <c r="J23" s="635">
        <v>8.8879937624283318</v>
      </c>
      <c r="K23" s="558">
        <v>15.93211947350914</v>
      </c>
    </row>
    <row r="24" spans="1:97" ht="12" thickBot="1" x14ac:dyDescent="0.25">
      <c r="A24" s="119"/>
      <c r="B24" s="636"/>
      <c r="C24" s="554"/>
      <c r="D24" s="636"/>
      <c r="E24" s="554"/>
      <c r="F24" s="636"/>
      <c r="G24" s="554"/>
      <c r="H24" s="636"/>
      <c r="I24" s="637"/>
      <c r="J24" s="638"/>
      <c r="K24" s="624"/>
    </row>
    <row r="25" spans="1:97" ht="12" thickBot="1" x14ac:dyDescent="0.25">
      <c r="A25" s="119" t="s">
        <v>335</v>
      </c>
      <c r="B25" s="560">
        <v>0</v>
      </c>
      <c r="C25" s="551">
        <v>0</v>
      </c>
      <c r="D25" s="560">
        <v>0</v>
      </c>
      <c r="E25" s="551">
        <v>0</v>
      </c>
      <c r="F25" s="560">
        <v>0</v>
      </c>
      <c r="G25" s="551">
        <v>0</v>
      </c>
      <c r="H25" s="560">
        <v>0</v>
      </c>
      <c r="I25" s="639"/>
      <c r="J25" s="560">
        <v>0</v>
      </c>
      <c r="K25" s="560">
        <v>0</v>
      </c>
    </row>
    <row r="26" spans="1:97" ht="12" thickBot="1" x14ac:dyDescent="0.25">
      <c r="A26" s="119" t="s">
        <v>75</v>
      </c>
      <c r="B26" s="640">
        <v>0</v>
      </c>
      <c r="C26" s="553">
        <v>0</v>
      </c>
      <c r="D26" s="558">
        <v>0</v>
      </c>
      <c r="E26" s="553">
        <v>0</v>
      </c>
      <c r="F26" s="558">
        <v>0</v>
      </c>
      <c r="G26" s="553">
        <v>0</v>
      </c>
      <c r="H26" s="558">
        <v>0</v>
      </c>
      <c r="I26" s="634"/>
      <c r="J26" s="635">
        <v>0</v>
      </c>
      <c r="K26" s="558">
        <v>0</v>
      </c>
    </row>
    <row r="27" spans="1:97" ht="12" thickBot="1" x14ac:dyDescent="0.25">
      <c r="A27" s="119" t="s">
        <v>336</v>
      </c>
      <c r="B27" s="641">
        <v>34029751</v>
      </c>
      <c r="C27" s="641">
        <v>6690152</v>
      </c>
      <c r="D27" s="641">
        <v>5993568</v>
      </c>
      <c r="E27" s="641">
        <v>4372285</v>
      </c>
      <c r="F27" s="641">
        <v>687372</v>
      </c>
      <c r="G27" s="641">
        <v>7407924</v>
      </c>
      <c r="H27" s="641">
        <v>3181933</v>
      </c>
      <c r="I27" s="519"/>
      <c r="J27" s="128">
        <v>28333234</v>
      </c>
      <c r="K27" s="105">
        <v>62362985</v>
      </c>
    </row>
    <row r="28" spans="1:97" ht="12" thickBot="1" x14ac:dyDescent="0.25">
      <c r="A28" s="103" t="s">
        <v>76</v>
      </c>
      <c r="B28" s="120">
        <v>46.484479279062271</v>
      </c>
      <c r="C28" s="128">
        <v>86.203386370943008</v>
      </c>
      <c r="D28" s="128">
        <v>43.204045678910767</v>
      </c>
      <c r="E28" s="128">
        <v>53.907916324510055</v>
      </c>
      <c r="F28" s="128">
        <v>40.706356687753413</v>
      </c>
      <c r="G28" s="128">
        <v>48.649570842948933</v>
      </c>
      <c r="H28" s="105">
        <v>67.4834059538627</v>
      </c>
      <c r="I28" s="156"/>
      <c r="J28" s="128">
        <v>55.149736031195708</v>
      </c>
      <c r="K28" s="105">
        <v>50.057862132128555</v>
      </c>
    </row>
    <row r="29" spans="1:97" ht="12" hidden="1" thickBot="1" x14ac:dyDescent="0.25">
      <c r="A29" s="98" t="s">
        <v>98</v>
      </c>
      <c r="B29" s="116">
        <v>139371048</v>
      </c>
      <c r="C29" s="130">
        <v>10948781</v>
      </c>
      <c r="D29" s="130">
        <v>13111817</v>
      </c>
      <c r="E29" s="130">
        <v>12769791</v>
      </c>
      <c r="F29" s="130">
        <v>2671609</v>
      </c>
      <c r="G29" s="130">
        <v>20623194</v>
      </c>
      <c r="H29" s="130">
        <v>6888264</v>
      </c>
      <c r="I29" s="130">
        <v>659006</v>
      </c>
      <c r="J29" s="130">
        <f>SUM(C29:I29)</f>
        <v>67672462</v>
      </c>
      <c r="K29" s="131">
        <f>SUM(J29,B29)</f>
        <v>207043510</v>
      </c>
      <c r="L29" s="44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</row>
    <row r="30" spans="1:97" s="8" customFormat="1" ht="11.25" hidden="1" x14ac:dyDescent="0.2">
      <c r="A30" s="97"/>
      <c r="B30" s="107"/>
      <c r="C30" s="108"/>
      <c r="D30" s="108"/>
      <c r="E30" s="108"/>
      <c r="F30" s="108"/>
      <c r="G30" s="108"/>
      <c r="H30" s="108"/>
      <c r="I30" s="108"/>
      <c r="J30" s="108"/>
      <c r="K30" s="109"/>
      <c r="L30" s="44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54"/>
    </row>
    <row r="31" spans="1:97" ht="12" hidden="1" thickBot="1" x14ac:dyDescent="0.25">
      <c r="A31" s="98" t="s">
        <v>72</v>
      </c>
      <c r="B31" s="110">
        <f>B29/12</f>
        <v>11614254</v>
      </c>
      <c r="C31" s="111">
        <f t="shared" ref="C31:K31" si="0">C29/12</f>
        <v>912398.41666666663</v>
      </c>
      <c r="D31" s="111">
        <f t="shared" si="0"/>
        <v>1092651.4166666667</v>
      </c>
      <c r="E31" s="111">
        <f t="shared" si="0"/>
        <v>1064149.25</v>
      </c>
      <c r="F31" s="111">
        <f t="shared" si="0"/>
        <v>222634.08333333334</v>
      </c>
      <c r="G31" s="111">
        <f t="shared" si="0"/>
        <v>1718599.5</v>
      </c>
      <c r="H31" s="111">
        <f t="shared" si="0"/>
        <v>574022</v>
      </c>
      <c r="I31" s="111">
        <f t="shared" si="0"/>
        <v>54917.166666666664</v>
      </c>
      <c r="J31" s="111">
        <f t="shared" si="0"/>
        <v>5639371.833333333</v>
      </c>
      <c r="K31" s="112">
        <f t="shared" si="0"/>
        <v>17253625.833333332</v>
      </c>
      <c r="L31" s="44"/>
      <c r="M31" s="18"/>
    </row>
    <row r="32" spans="1:97" ht="12" hidden="1" thickBot="1" x14ac:dyDescent="0.25">
      <c r="A32" s="97" t="s">
        <v>73</v>
      </c>
      <c r="B32" s="113">
        <f>B29/365</f>
        <v>381838.4876712329</v>
      </c>
      <c r="C32" s="114">
        <f t="shared" ref="C32:K32" si="1">C29/365</f>
        <v>29996.660273972604</v>
      </c>
      <c r="D32" s="114">
        <f t="shared" si="1"/>
        <v>35922.786301369866</v>
      </c>
      <c r="E32" s="114">
        <f t="shared" si="1"/>
        <v>34985.728767123284</v>
      </c>
      <c r="F32" s="114">
        <f t="shared" si="1"/>
        <v>7319.4767123287675</v>
      </c>
      <c r="G32" s="114">
        <f t="shared" si="1"/>
        <v>56501.901369863015</v>
      </c>
      <c r="H32" s="114">
        <f t="shared" si="1"/>
        <v>18871.956164383562</v>
      </c>
      <c r="I32" s="114">
        <f t="shared" si="1"/>
        <v>1805.495890410959</v>
      </c>
      <c r="J32" s="114">
        <f t="shared" si="1"/>
        <v>185404.00547945205</v>
      </c>
      <c r="K32" s="115">
        <f t="shared" si="1"/>
        <v>567242.49315068498</v>
      </c>
      <c r="L32" s="43"/>
    </row>
    <row r="33" spans="1:12" ht="12" hidden="1" thickBot="1" x14ac:dyDescent="0.25">
      <c r="A33" s="98" t="s">
        <v>109</v>
      </c>
      <c r="B33" s="116">
        <v>2298959</v>
      </c>
      <c r="C33" s="117">
        <v>398305</v>
      </c>
      <c r="D33" s="117">
        <v>3393155</v>
      </c>
      <c r="E33" s="117">
        <v>691217</v>
      </c>
      <c r="F33" s="117">
        <v>549153</v>
      </c>
      <c r="G33" s="117">
        <v>3840336</v>
      </c>
      <c r="H33" s="117">
        <v>2398243</v>
      </c>
      <c r="I33" s="117">
        <v>1569</v>
      </c>
      <c r="J33" s="117">
        <f>SUM(C33:I33)</f>
        <v>11271978</v>
      </c>
      <c r="K33" s="118">
        <f>SUM(J33,B33)</f>
        <v>13570937</v>
      </c>
      <c r="L33" s="43"/>
    </row>
    <row r="34" spans="1:12" ht="12" hidden="1" thickBot="1" x14ac:dyDescent="0.25">
      <c r="A34" s="99" t="s">
        <v>74</v>
      </c>
      <c r="B34" s="120">
        <f>B33/B32</f>
        <v>6.0207628990491626</v>
      </c>
      <c r="C34" s="104">
        <f t="shared" ref="C34:K34" si="2">C33/C32</f>
        <v>13.278311530753971</v>
      </c>
      <c r="D34" s="104">
        <f t="shared" si="2"/>
        <v>94.456899070510204</v>
      </c>
      <c r="E34" s="104">
        <f t="shared" si="2"/>
        <v>19.757113096056155</v>
      </c>
      <c r="F34" s="104">
        <f t="shared" si="2"/>
        <v>75.026265070974077</v>
      </c>
      <c r="G34" s="104">
        <f t="shared" si="2"/>
        <v>67.968261366304361</v>
      </c>
      <c r="H34" s="104">
        <f t="shared" si="2"/>
        <v>127.07972502215362</v>
      </c>
      <c r="I34" s="104">
        <f t="shared" si="2"/>
        <v>0.86901333220031374</v>
      </c>
      <c r="J34" s="104">
        <f t="shared" si="2"/>
        <v>60.796841852746546</v>
      </c>
      <c r="K34" s="105">
        <f t="shared" si="2"/>
        <v>23.924401228514718</v>
      </c>
      <c r="L34" s="43"/>
    </row>
    <row r="35" spans="1:12" ht="11.25" hidden="1" x14ac:dyDescent="0.2">
      <c r="A35" s="99"/>
      <c r="B35" s="132"/>
      <c r="C35" s="122"/>
      <c r="D35" s="122"/>
      <c r="E35" s="122"/>
      <c r="F35" s="122"/>
      <c r="G35" s="122"/>
      <c r="H35" s="122"/>
      <c r="I35" s="122"/>
      <c r="J35" s="122"/>
      <c r="K35" s="109"/>
      <c r="L35" s="43"/>
    </row>
    <row r="36" spans="1:12" ht="11.25" hidden="1" x14ac:dyDescent="0.2">
      <c r="A36" s="99" t="s">
        <v>110</v>
      </c>
      <c r="B36" s="123">
        <v>0</v>
      </c>
      <c r="C36" s="111">
        <v>0</v>
      </c>
      <c r="D36" s="111">
        <v>0</v>
      </c>
      <c r="E36" s="111">
        <v>0</v>
      </c>
      <c r="F36" s="111">
        <v>0</v>
      </c>
      <c r="G36" s="111">
        <v>0</v>
      </c>
      <c r="H36" s="111">
        <v>0</v>
      </c>
      <c r="I36" s="111">
        <v>0</v>
      </c>
      <c r="J36" s="111">
        <f>SUM(C36:I36)</f>
        <v>0</v>
      </c>
      <c r="K36" s="112">
        <v>0</v>
      </c>
      <c r="L36" s="43"/>
    </row>
    <row r="37" spans="1:12" ht="12" hidden="1" thickBot="1" x14ac:dyDescent="0.25">
      <c r="A37" s="99" t="s">
        <v>75</v>
      </c>
      <c r="B37" s="124">
        <v>0</v>
      </c>
      <c r="C37" s="125">
        <v>0</v>
      </c>
      <c r="D37" s="125">
        <v>0</v>
      </c>
      <c r="E37" s="125">
        <v>0</v>
      </c>
      <c r="F37" s="125">
        <v>0</v>
      </c>
      <c r="G37" s="125">
        <v>0</v>
      </c>
      <c r="H37" s="125">
        <v>0</v>
      </c>
      <c r="I37" s="125">
        <v>0</v>
      </c>
      <c r="J37" s="125">
        <v>0</v>
      </c>
      <c r="K37" s="109">
        <v>0</v>
      </c>
      <c r="L37" s="43"/>
    </row>
    <row r="38" spans="1:12" ht="12" hidden="1" thickBot="1" x14ac:dyDescent="0.25">
      <c r="A38" s="99" t="s">
        <v>111</v>
      </c>
      <c r="B38" s="126">
        <v>17518582</v>
      </c>
      <c r="C38" s="127">
        <v>1599951</v>
      </c>
      <c r="D38" s="126">
        <v>1187665</v>
      </c>
      <c r="E38" s="127">
        <v>1604692</v>
      </c>
      <c r="F38" s="126">
        <v>314011</v>
      </c>
      <c r="G38" s="127">
        <v>2041022</v>
      </c>
      <c r="H38" s="126">
        <v>539197</v>
      </c>
      <c r="I38" s="128">
        <v>114325</v>
      </c>
      <c r="J38" s="128">
        <f>SUM(C38:I38)</f>
        <v>7400863</v>
      </c>
      <c r="K38" s="129">
        <f>SUM(J38,B38)</f>
        <v>24919445</v>
      </c>
      <c r="L38" s="43"/>
    </row>
    <row r="39" spans="1:12" ht="11.25" hidden="1" x14ac:dyDescent="0.2">
      <c r="A39" s="99" t="s">
        <v>76</v>
      </c>
      <c r="B39" s="133">
        <f t="shared" ref="B39:K39" si="3">B38/B32</f>
        <v>45.879560509583023</v>
      </c>
      <c r="C39" s="133">
        <f t="shared" si="3"/>
        <v>53.337637769903331</v>
      </c>
      <c r="D39" s="133">
        <f t="shared" si="3"/>
        <v>33.061605801850341</v>
      </c>
      <c r="E39" s="133">
        <f t="shared" si="3"/>
        <v>45.867045122351655</v>
      </c>
      <c r="F39" s="133">
        <f t="shared" si="3"/>
        <v>42.900744457740636</v>
      </c>
      <c r="G39" s="133">
        <f t="shared" si="3"/>
        <v>36.123067551999945</v>
      </c>
      <c r="H39" s="133">
        <f t="shared" si="3"/>
        <v>28.571335970862904</v>
      </c>
      <c r="I39" s="133">
        <f t="shared" si="3"/>
        <v>63.320553985851419</v>
      </c>
      <c r="J39" s="133">
        <f t="shared" si="3"/>
        <v>39.917492509730174</v>
      </c>
      <c r="K39" s="134">
        <f t="shared" si="3"/>
        <v>43.930850211146435</v>
      </c>
      <c r="L39" s="43"/>
    </row>
    <row r="40" spans="1:12" ht="16.5" hidden="1" thickTop="1" thickBot="1" x14ac:dyDescent="0.3">
      <c r="A40" s="135" t="s">
        <v>113</v>
      </c>
      <c r="B40" s="136"/>
      <c r="C40" s="137"/>
      <c r="D40" s="102"/>
      <c r="E40" s="102"/>
      <c r="F40" s="102"/>
      <c r="G40" s="102"/>
      <c r="H40" s="102"/>
      <c r="I40" s="102"/>
      <c r="J40" s="102"/>
      <c r="K40" s="138"/>
      <c r="L40" s="43"/>
    </row>
    <row r="41" spans="1:12" ht="12" hidden="1" thickBot="1" x14ac:dyDescent="0.25">
      <c r="A41" s="139" t="s">
        <v>39</v>
      </c>
      <c r="B41" s="140">
        <v>138152464</v>
      </c>
      <c r="C41" s="141">
        <v>10807349</v>
      </c>
      <c r="D41" s="142">
        <v>12527343</v>
      </c>
      <c r="E41" s="142">
        <v>12247666</v>
      </c>
      <c r="F41" s="142">
        <v>2609205</v>
      </c>
      <c r="G41" s="142">
        <v>19375625</v>
      </c>
      <c r="H41" s="142">
        <v>6478968</v>
      </c>
      <c r="I41" s="142">
        <v>85353</v>
      </c>
      <c r="J41" s="141">
        <f>SUM(C41:I41)</f>
        <v>64131509</v>
      </c>
      <c r="K41" s="143">
        <f>SUM(B41:I41)</f>
        <v>202283973</v>
      </c>
      <c r="L41" s="45"/>
    </row>
    <row r="42" spans="1:12" ht="11.25" hidden="1" x14ac:dyDescent="0.2">
      <c r="A42" s="97"/>
      <c r="B42" s="144"/>
      <c r="C42" s="108"/>
      <c r="D42" s="108"/>
      <c r="E42" s="108"/>
      <c r="F42" s="108"/>
      <c r="G42" s="108"/>
      <c r="H42" s="108"/>
      <c r="I42" s="108"/>
      <c r="J42" s="108"/>
      <c r="K42" s="145"/>
      <c r="L42" s="43"/>
    </row>
    <row r="43" spans="1:12" ht="12.75" hidden="1" thickBot="1" x14ac:dyDescent="0.25">
      <c r="A43" s="98" t="s">
        <v>72</v>
      </c>
      <c r="B43" s="110">
        <f>B41/12</f>
        <v>11512705.333333334</v>
      </c>
      <c r="C43" s="111">
        <f t="shared" ref="C43:K43" si="4">C41/12</f>
        <v>900612.41666666663</v>
      </c>
      <c r="D43" s="111">
        <f t="shared" si="4"/>
        <v>1043945.25</v>
      </c>
      <c r="E43" s="111">
        <f t="shared" si="4"/>
        <v>1020638.8333333334</v>
      </c>
      <c r="F43" s="111">
        <f t="shared" si="4"/>
        <v>217433.75</v>
      </c>
      <c r="G43" s="111">
        <f t="shared" si="4"/>
        <v>1614635.4166666667</v>
      </c>
      <c r="H43" s="111">
        <f>H41/12</f>
        <v>539914</v>
      </c>
      <c r="I43" s="111">
        <f t="shared" si="4"/>
        <v>7112.75</v>
      </c>
      <c r="J43" s="111">
        <f t="shared" si="4"/>
        <v>5344292.416666667</v>
      </c>
      <c r="K43" s="146">
        <f t="shared" si="4"/>
        <v>16856997.75</v>
      </c>
      <c r="L43" s="42"/>
    </row>
    <row r="44" spans="1:12" ht="11.25" hidden="1" x14ac:dyDescent="0.2">
      <c r="A44" s="97" t="s">
        <v>73</v>
      </c>
      <c r="B44" s="147">
        <f>B41/365</f>
        <v>378499.90136986302</v>
      </c>
      <c r="C44" s="114">
        <f t="shared" ref="C44:K44" si="5">C41/365</f>
        <v>29609.175342465755</v>
      </c>
      <c r="D44" s="114">
        <f t="shared" si="5"/>
        <v>34321.487671232877</v>
      </c>
      <c r="E44" s="114">
        <f t="shared" si="5"/>
        <v>33555.24931506849</v>
      </c>
      <c r="F44" s="114">
        <f t="shared" si="5"/>
        <v>7148.5068493150684</v>
      </c>
      <c r="G44" s="114">
        <f t="shared" si="5"/>
        <v>53083.904109589042</v>
      </c>
      <c r="H44" s="114">
        <f t="shared" si="5"/>
        <v>17750.597260273971</v>
      </c>
      <c r="I44" s="114">
        <f t="shared" si="5"/>
        <v>233.84383561643835</v>
      </c>
      <c r="J44" s="114">
        <f t="shared" si="5"/>
        <v>175702.76438356165</v>
      </c>
      <c r="K44" s="148">
        <f t="shared" si="5"/>
        <v>554202.66575342463</v>
      </c>
      <c r="L44" s="43"/>
    </row>
    <row r="45" spans="1:12" ht="12" hidden="1" thickBot="1" x14ac:dyDescent="0.25">
      <c r="A45" s="98" t="s">
        <v>93</v>
      </c>
      <c r="B45" s="116">
        <v>6446292</v>
      </c>
      <c r="C45" s="117">
        <v>426154</v>
      </c>
      <c r="D45" s="149">
        <v>3734915</v>
      </c>
      <c r="E45" s="117">
        <v>1257547</v>
      </c>
      <c r="F45" s="117">
        <v>611318</v>
      </c>
      <c r="G45" s="117">
        <v>4111271</v>
      </c>
      <c r="H45" s="117">
        <v>2430293</v>
      </c>
      <c r="I45" s="117">
        <v>127617</v>
      </c>
      <c r="J45" s="117">
        <f>SUM(C45:I45)</f>
        <v>12699115</v>
      </c>
      <c r="K45" s="150">
        <f>SUM(B45:I45)</f>
        <v>19145407</v>
      </c>
      <c r="L45" s="43"/>
    </row>
    <row r="46" spans="1:12" ht="12" hidden="1" thickBot="1" x14ac:dyDescent="0.25">
      <c r="A46" s="99" t="s">
        <v>74</v>
      </c>
      <c r="B46" s="120">
        <f>B45/B44</f>
        <v>17.031158995470395</v>
      </c>
      <c r="C46" s="104">
        <f t="shared" ref="C46:K46" si="6">C45/C44</f>
        <v>14.392633198021088</v>
      </c>
      <c r="D46" s="104">
        <f t="shared" si="6"/>
        <v>108.82147754715425</v>
      </c>
      <c r="E46" s="104">
        <f t="shared" si="6"/>
        <v>37.476908253376607</v>
      </c>
      <c r="F46" s="104">
        <f t="shared" si="6"/>
        <v>85.516879662579214</v>
      </c>
      <c r="G46" s="104">
        <f t="shared" si="6"/>
        <v>77.448542434115026</v>
      </c>
      <c r="H46" s="104">
        <f t="shared" si="6"/>
        <v>136.91330857013031</v>
      </c>
      <c r="I46" s="104">
        <f t="shared" si="6"/>
        <v>545.73600224948154</v>
      </c>
      <c r="J46" s="151">
        <f t="shared" si="6"/>
        <v>72.276125219507932</v>
      </c>
      <c r="K46" s="152">
        <f t="shared" si="6"/>
        <v>34.545858731971812</v>
      </c>
      <c r="L46" s="43"/>
    </row>
    <row r="47" spans="1:12" ht="11.25" hidden="1" x14ac:dyDescent="0.2">
      <c r="A47" s="99"/>
      <c r="B47" s="121"/>
      <c r="C47" s="122"/>
      <c r="D47" s="122"/>
      <c r="E47" s="122"/>
      <c r="F47" s="122"/>
      <c r="G47" s="122"/>
      <c r="H47" s="122"/>
      <c r="I47" s="122"/>
      <c r="J47" s="122"/>
      <c r="K47" s="145"/>
      <c r="L47" s="43"/>
    </row>
    <row r="48" spans="1:12" ht="11.25" hidden="1" x14ac:dyDescent="0.2">
      <c r="A48" s="99" t="s">
        <v>94</v>
      </c>
      <c r="B48" s="123">
        <v>0</v>
      </c>
      <c r="C48" s="111">
        <v>0</v>
      </c>
      <c r="D48" s="111">
        <v>0</v>
      </c>
      <c r="E48" s="111">
        <v>0</v>
      </c>
      <c r="F48" s="111">
        <v>0</v>
      </c>
      <c r="G48" s="111">
        <v>0</v>
      </c>
      <c r="H48" s="111">
        <v>0</v>
      </c>
      <c r="I48" s="111"/>
      <c r="J48" s="111">
        <v>0</v>
      </c>
      <c r="K48" s="153">
        <f>SUM(B48:J48)</f>
        <v>0</v>
      </c>
      <c r="L48" s="43"/>
    </row>
    <row r="49" spans="1:12" ht="12" hidden="1" thickBot="1" x14ac:dyDescent="0.25">
      <c r="A49" s="99" t="s">
        <v>75</v>
      </c>
      <c r="B49" s="124"/>
      <c r="C49" s="154"/>
      <c r="D49" s="114"/>
      <c r="E49" s="114"/>
      <c r="F49" s="114"/>
      <c r="G49" s="114"/>
      <c r="H49" s="114"/>
      <c r="I49" s="114"/>
      <c r="J49" s="114"/>
      <c r="K49" s="155">
        <f>K48/K44</f>
        <v>0</v>
      </c>
      <c r="L49" s="43"/>
    </row>
    <row r="50" spans="1:12" ht="12" hidden="1" thickBot="1" x14ac:dyDescent="0.25">
      <c r="A50" s="99" t="s">
        <v>95</v>
      </c>
      <c r="B50" s="120">
        <v>16063010</v>
      </c>
      <c r="C50" s="128">
        <v>1252883</v>
      </c>
      <c r="D50" s="156">
        <v>1260452</v>
      </c>
      <c r="E50" s="128">
        <v>959370</v>
      </c>
      <c r="F50" s="156">
        <v>251027</v>
      </c>
      <c r="G50" s="128">
        <v>1682824</v>
      </c>
      <c r="H50" s="128">
        <v>349234</v>
      </c>
      <c r="I50" s="128">
        <v>112227</v>
      </c>
      <c r="J50" s="105">
        <f>SUM(C50:I50)</f>
        <v>5868017</v>
      </c>
      <c r="K50" s="157">
        <f>SUM(J50,B50)</f>
        <v>21931027</v>
      </c>
      <c r="L50" s="43"/>
    </row>
    <row r="51" spans="1:12" ht="12" hidden="1" thickBot="1" x14ac:dyDescent="0.25">
      <c r="A51" s="100" t="s">
        <v>76</v>
      </c>
      <c r="B51" s="120">
        <f>B50/B44</f>
        <v>42.438610794520464</v>
      </c>
      <c r="C51" s="128">
        <f>C50/C44</f>
        <v>42.314011974629487</v>
      </c>
      <c r="D51" s="156">
        <f>D50/D44</f>
        <v>36.72486496138886</v>
      </c>
      <c r="E51" s="128">
        <f t="shared" ref="E51:K51" si="7">E50/E44</f>
        <v>28.590757618635259</v>
      </c>
      <c r="F51" s="156">
        <f t="shared" si="7"/>
        <v>35.116004683418893</v>
      </c>
      <c r="G51" s="128">
        <f t="shared" si="7"/>
        <v>31.701210154511145</v>
      </c>
      <c r="H51" s="128">
        <f t="shared" si="7"/>
        <v>19.674492913068875</v>
      </c>
      <c r="I51" s="158">
        <f t="shared" si="7"/>
        <v>479.92284981195741</v>
      </c>
      <c r="J51" s="128">
        <f t="shared" si="7"/>
        <v>33.397408518798457</v>
      </c>
      <c r="K51" s="152">
        <f t="shared" si="7"/>
        <v>39.572214922830291</v>
      </c>
      <c r="L51" s="43"/>
    </row>
    <row r="52" spans="1:12" ht="11.25" x14ac:dyDescent="0.2">
      <c r="A52" s="92"/>
      <c r="L52" s="43"/>
    </row>
    <row r="53" spans="1:12" ht="11.25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2" s="20" customFormat="1" ht="11.25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2" s="20" customFormat="1" ht="11.25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2" s="20" customFormat="1" ht="11.25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</row>
    <row r="57" spans="1:12" s="20" customFormat="1" ht="11.2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</row>
    <row r="58" spans="1:12" ht="11.25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</row>
    <row r="59" spans="1:12" ht="11.25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</row>
    <row r="60" spans="1:12" ht="11.25" x14ac:dyDescent="0.2">
      <c r="A60" s="22"/>
      <c r="B60" s="22"/>
    </row>
  </sheetData>
  <phoneticPr fontId="0" type="noConversion"/>
  <pageMargins left="0.39370078740157483" right="0.19685039370078741" top="1.3779527559055118" bottom="0.98425196850393704" header="0.51181102362204722" footer="0.51181102362204722"/>
  <pageSetup paperSize="9" scale="99" orientation="landscape" r:id="rId1"/>
  <headerFooter alignWithMargins="0">
    <oddHeader>&amp;C&amp;"Arial CE,Tučné"&amp;11Finanční zůstatky na bankovních účtech základního fondu zdravotního pojištění podle jednotlivých zdravotních pojišťoven 
k 31. 12. 2023 a 31. 12. 2024
&amp;R&amp;"Arial CE,Tučné"&amp;10Příloha
Tabulka č. 1 b</oddHeader>
    <oddFooter xml:space="preserve">&amp;L&amp;"Arial CE,Tučné"&amp;10Ministerstvo financí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2">
    <pageSetUpPr fitToPage="1"/>
  </sheetPr>
  <dimension ref="A1:H27"/>
  <sheetViews>
    <sheetView zoomScaleNormal="100" zoomScalePageLayoutView="60" workbookViewId="0"/>
  </sheetViews>
  <sheetFormatPr defaultColWidth="9.1640625" defaultRowHeight="12.75" x14ac:dyDescent="0.2"/>
  <cols>
    <col min="1" max="1" width="9.1640625" style="9"/>
    <col min="2" max="2" width="52.6640625" style="9" customWidth="1"/>
    <col min="3" max="7" width="29.1640625" style="9" customWidth="1"/>
    <col min="8" max="39" width="9.1640625" style="9"/>
    <col min="40" max="40" width="13.1640625" style="9" customWidth="1"/>
    <col min="41" max="45" width="9.1640625" style="9"/>
    <col min="46" max="46" width="12.1640625" style="9" customWidth="1"/>
    <col min="47" max="16384" width="9.1640625" style="9"/>
  </cols>
  <sheetData>
    <row r="1" spans="1:7" ht="15.75" thickTop="1" x14ac:dyDescent="0.25">
      <c r="A1" s="561"/>
      <c r="B1" s="571"/>
      <c r="C1" s="642" t="s">
        <v>41</v>
      </c>
      <c r="D1" s="642" t="s">
        <v>41</v>
      </c>
      <c r="E1" s="642" t="s">
        <v>41</v>
      </c>
      <c r="F1" s="642" t="s">
        <v>196</v>
      </c>
      <c r="G1" s="642" t="s">
        <v>196</v>
      </c>
    </row>
    <row r="2" spans="1:7" ht="13.5" thickBot="1" x14ac:dyDescent="0.25">
      <c r="A2" s="562"/>
      <c r="B2" s="564"/>
      <c r="C2" s="643" t="s">
        <v>30</v>
      </c>
      <c r="D2" s="644" t="s">
        <v>30</v>
      </c>
      <c r="E2" s="644" t="s">
        <v>30</v>
      </c>
      <c r="F2" s="650" t="s">
        <v>30</v>
      </c>
      <c r="G2" s="650" t="s">
        <v>30</v>
      </c>
    </row>
    <row r="3" spans="1:7" ht="13.5" thickTop="1" x14ac:dyDescent="0.2">
      <c r="A3" s="564" t="s">
        <v>5</v>
      </c>
      <c r="B3" s="563" t="s">
        <v>186</v>
      </c>
      <c r="C3" s="645">
        <v>2022</v>
      </c>
      <c r="D3" s="645">
        <v>2023</v>
      </c>
      <c r="E3" s="645">
        <v>2024</v>
      </c>
      <c r="F3" s="645" t="s">
        <v>337</v>
      </c>
      <c r="G3" s="645" t="s">
        <v>349</v>
      </c>
    </row>
    <row r="4" spans="1:7" x14ac:dyDescent="0.2">
      <c r="A4" s="565"/>
      <c r="B4" s="566"/>
      <c r="C4" s="645" t="s">
        <v>60</v>
      </c>
      <c r="D4" s="645" t="s">
        <v>60</v>
      </c>
      <c r="E4" s="645" t="s">
        <v>60</v>
      </c>
      <c r="F4" s="645" t="s">
        <v>197</v>
      </c>
      <c r="G4" s="645" t="s">
        <v>197</v>
      </c>
    </row>
    <row r="5" spans="1:7" ht="13.5" thickBot="1" x14ac:dyDescent="0.25">
      <c r="A5" s="567"/>
      <c r="B5" s="568"/>
      <c r="C5" s="643"/>
      <c r="D5" s="643"/>
      <c r="E5" s="643"/>
      <c r="F5" s="643"/>
      <c r="G5" s="643"/>
    </row>
    <row r="6" spans="1:7" ht="14.25" thickTop="1" thickBot="1" x14ac:dyDescent="0.25">
      <c r="A6" s="569"/>
      <c r="B6" s="570"/>
      <c r="C6" s="646" t="s">
        <v>167</v>
      </c>
      <c r="D6" s="646" t="s">
        <v>194</v>
      </c>
      <c r="E6" s="646" t="s">
        <v>195</v>
      </c>
      <c r="F6" s="646" t="s">
        <v>198</v>
      </c>
      <c r="G6" s="646" t="s">
        <v>199</v>
      </c>
    </row>
    <row r="7" spans="1:7" ht="20.100000000000001" customHeight="1" thickTop="1" x14ac:dyDescent="0.2">
      <c r="A7" s="521">
        <v>111</v>
      </c>
      <c r="B7" s="275" t="s">
        <v>18</v>
      </c>
      <c r="C7" s="647">
        <v>90955024</v>
      </c>
      <c r="D7" s="647">
        <v>95667098</v>
      </c>
      <c r="E7" s="866">
        <v>103378440</v>
      </c>
      <c r="F7" s="651">
        <v>4712074</v>
      </c>
      <c r="G7" s="651">
        <v>7711342</v>
      </c>
    </row>
    <row r="8" spans="1:7" ht="20.100000000000001" customHeight="1" x14ac:dyDescent="0.2">
      <c r="A8" s="522">
        <v>201</v>
      </c>
      <c r="B8" s="275" t="s">
        <v>19</v>
      </c>
      <c r="C8" s="648">
        <v>5935910</v>
      </c>
      <c r="D8" s="648">
        <v>6106935</v>
      </c>
      <c r="E8" s="867">
        <v>7228312</v>
      </c>
      <c r="F8" s="652">
        <v>171025</v>
      </c>
      <c r="G8" s="652">
        <v>1121377</v>
      </c>
    </row>
    <row r="9" spans="1:7" ht="20.100000000000001" customHeight="1" x14ac:dyDescent="0.2">
      <c r="A9" s="523">
        <v>205</v>
      </c>
      <c r="B9" s="276" t="s">
        <v>96</v>
      </c>
      <c r="C9" s="648">
        <v>13905892</v>
      </c>
      <c r="D9" s="648">
        <v>16398713</v>
      </c>
      <c r="E9" s="867">
        <v>17924128</v>
      </c>
      <c r="F9" s="652">
        <v>2492821</v>
      </c>
      <c r="G9" s="652">
        <v>1525415</v>
      </c>
    </row>
    <row r="10" spans="1:7" ht="20.100000000000001" customHeight="1" x14ac:dyDescent="0.2">
      <c r="A10" s="523">
        <v>207</v>
      </c>
      <c r="B10" s="276" t="s">
        <v>65</v>
      </c>
      <c r="C10" s="648">
        <v>2648381</v>
      </c>
      <c r="D10" s="648">
        <v>2880777</v>
      </c>
      <c r="E10" s="867">
        <v>3712281</v>
      </c>
      <c r="F10" s="652">
        <v>232396</v>
      </c>
      <c r="G10" s="652">
        <v>831504</v>
      </c>
    </row>
    <row r="11" spans="1:7" ht="20.100000000000001" customHeight="1" x14ac:dyDescent="0.2">
      <c r="A11" s="523">
        <v>209</v>
      </c>
      <c r="B11" s="276" t="s">
        <v>90</v>
      </c>
      <c r="C11" s="648">
        <v>506084</v>
      </c>
      <c r="D11" s="648">
        <v>563414</v>
      </c>
      <c r="E11" s="867">
        <v>734114</v>
      </c>
      <c r="F11" s="652">
        <v>57330</v>
      </c>
      <c r="G11" s="652">
        <v>170700</v>
      </c>
    </row>
    <row r="12" spans="1:7" ht="20.100000000000001" customHeight="1" x14ac:dyDescent="0.2">
      <c r="A12" s="523">
        <v>211</v>
      </c>
      <c r="B12" s="276" t="s">
        <v>16</v>
      </c>
      <c r="C12" s="648">
        <v>10941092</v>
      </c>
      <c r="D12" s="648">
        <v>13170484</v>
      </c>
      <c r="E12" s="867">
        <v>15319864</v>
      </c>
      <c r="F12" s="652">
        <v>2229392</v>
      </c>
      <c r="G12" s="652">
        <v>2149380</v>
      </c>
    </row>
    <row r="13" spans="1:7" ht="20.100000000000001" customHeight="1" thickBot="1" x14ac:dyDescent="0.25">
      <c r="A13" s="523">
        <v>213</v>
      </c>
      <c r="B13" s="277" t="s">
        <v>319</v>
      </c>
      <c r="C13" s="648">
        <v>6942522</v>
      </c>
      <c r="D13" s="648">
        <v>7138297</v>
      </c>
      <c r="E13" s="867">
        <v>7255537</v>
      </c>
      <c r="F13" s="652">
        <v>195775</v>
      </c>
      <c r="G13" s="652">
        <v>117240</v>
      </c>
    </row>
    <row r="14" spans="1:7" ht="20.100000000000001" customHeight="1" thickTop="1" thickBot="1" x14ac:dyDescent="0.25">
      <c r="A14" s="524" t="s">
        <v>61</v>
      </c>
      <c r="B14" s="278"/>
      <c r="C14" s="274">
        <v>40879881</v>
      </c>
      <c r="D14" s="274">
        <v>46258620</v>
      </c>
      <c r="E14" s="274">
        <v>52174236</v>
      </c>
      <c r="F14" s="649">
        <v>5378739</v>
      </c>
      <c r="G14" s="649">
        <v>5915616</v>
      </c>
    </row>
    <row r="15" spans="1:7" ht="20.100000000000001" customHeight="1" thickTop="1" thickBot="1" x14ac:dyDescent="0.25">
      <c r="A15" s="525" t="s">
        <v>62</v>
      </c>
      <c r="B15" s="279"/>
      <c r="C15" s="526">
        <v>131834905</v>
      </c>
      <c r="D15" s="526">
        <v>141925718</v>
      </c>
      <c r="E15" s="526">
        <v>155552676</v>
      </c>
      <c r="F15" s="649">
        <v>10090813</v>
      </c>
      <c r="G15" s="649">
        <v>13626958</v>
      </c>
    </row>
    <row r="16" spans="1:7" x14ac:dyDescent="0.2">
      <c r="A16" s="91" t="s">
        <v>119</v>
      </c>
      <c r="B16" s="4"/>
      <c r="C16" s="4"/>
      <c r="D16" s="4"/>
      <c r="E16" s="4"/>
      <c r="F16" s="4"/>
      <c r="G16" s="4"/>
    </row>
    <row r="17" spans="1:8" x14ac:dyDescent="0.2">
      <c r="A17" s="47" t="s">
        <v>332</v>
      </c>
      <c r="B17" s="280"/>
      <c r="C17" s="280"/>
      <c r="D17" s="280"/>
      <c r="E17" s="4"/>
      <c r="F17" s="4"/>
      <c r="G17" s="4"/>
      <c r="H17" s="4"/>
    </row>
    <row r="18" spans="1:8" x14ac:dyDescent="0.2">
      <c r="A18" s="47" t="s">
        <v>343</v>
      </c>
      <c r="B18" s="4"/>
      <c r="C18" s="4"/>
      <c r="D18" s="4"/>
      <c r="E18" s="4"/>
      <c r="F18" s="4"/>
      <c r="G18" s="4"/>
      <c r="H18" s="4"/>
    </row>
    <row r="19" spans="1:8" x14ac:dyDescent="0.2">
      <c r="A19" s="47" t="s">
        <v>344</v>
      </c>
      <c r="B19" s="4"/>
      <c r="C19" s="4"/>
      <c r="D19" s="4"/>
      <c r="E19" s="4"/>
      <c r="F19" s="4"/>
      <c r="G19" s="4"/>
      <c r="H19" s="4"/>
    </row>
    <row r="20" spans="1:8" x14ac:dyDescent="0.2">
      <c r="A20" s="4"/>
      <c r="B20" s="4"/>
      <c r="C20" s="4"/>
      <c r="D20" s="4"/>
      <c r="E20" s="4"/>
      <c r="F20" s="4"/>
      <c r="G20" s="4"/>
      <c r="H20" s="4"/>
    </row>
    <row r="21" spans="1:8" s="19" customFormat="1" x14ac:dyDescent="0.2">
      <c r="A21" s="160"/>
      <c r="B21" s="160"/>
      <c r="C21" s="160"/>
      <c r="D21" s="160"/>
      <c r="E21" s="160"/>
      <c r="F21" s="160"/>
      <c r="G21" s="160"/>
      <c r="H21" s="93"/>
    </row>
    <row r="22" spans="1:8" s="260" customFormat="1" x14ac:dyDescent="0.2">
      <c r="A22" s="259"/>
      <c r="B22" s="259"/>
      <c r="C22" s="259"/>
      <c r="D22" s="259"/>
      <c r="E22" s="259"/>
      <c r="F22" s="259"/>
      <c r="G22" s="259"/>
    </row>
    <row r="23" spans="1:8" s="260" customFormat="1" x14ac:dyDescent="0.2">
      <c r="A23" s="259"/>
      <c r="B23" s="259"/>
      <c r="C23" s="259"/>
      <c r="D23" s="259"/>
      <c r="E23" s="259"/>
      <c r="F23" s="259"/>
      <c r="G23" s="259"/>
    </row>
    <row r="24" spans="1:8" s="260" customFormat="1" x14ac:dyDescent="0.2">
      <c r="A24" s="259"/>
      <c r="B24" s="259"/>
      <c r="C24" s="259"/>
      <c r="D24" s="259"/>
      <c r="E24" s="259"/>
      <c r="F24" s="259"/>
      <c r="G24" s="259"/>
    </row>
    <row r="25" spans="1:8" x14ac:dyDescent="0.2">
      <c r="A25" s="257"/>
      <c r="B25" s="258"/>
      <c r="C25" s="258"/>
      <c r="D25" s="258"/>
      <c r="E25" s="257"/>
      <c r="F25" s="257"/>
      <c r="G25" s="257"/>
    </row>
    <row r="26" spans="1:8" x14ac:dyDescent="0.2">
      <c r="A26" s="257"/>
      <c r="B26" s="258"/>
      <c r="C26" s="258"/>
      <c r="D26" s="258"/>
      <c r="E26" s="257"/>
      <c r="F26" s="257"/>
      <c r="G26" s="257"/>
    </row>
    <row r="27" spans="1:8" x14ac:dyDescent="0.2">
      <c r="A27" s="257"/>
      <c r="B27" s="257"/>
      <c r="C27" s="257"/>
      <c r="D27" s="257"/>
      <c r="E27" s="257"/>
      <c r="F27" s="257"/>
      <c r="G27" s="257"/>
    </row>
  </sheetData>
  <phoneticPr fontId="0" type="noConversion"/>
  <pageMargins left="1.4566929133858268" right="0.78740157480314965" top="1.2598425196850394" bottom="0.98425196850393704" header="0.51181102362204722" footer="0.51181102362204722"/>
  <pageSetup paperSize="9" scale="80" orientation="landscape" r:id="rId1"/>
  <headerFooter alignWithMargins="0">
    <oddHeader xml:space="preserve">&amp;C&amp;"Arial CE,Tučné"&amp;12
Výstupy z přerozdělování platby státu podle skutečnosti 2022 až 2024
&amp;R&amp;"Arial CE,Tučné"&amp;10Příloha
Tabulka č. 1 c
</oddHeader>
    <oddFooter>&amp;L&amp;"Arial CE,Tučné"&amp;10
Ministerstvo financí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2"/>
  <sheetViews>
    <sheetView zoomScaleNormal="100" workbookViewId="0"/>
  </sheetViews>
  <sheetFormatPr defaultColWidth="8.6640625" defaultRowHeight="10.5" x14ac:dyDescent="0.2"/>
  <cols>
    <col min="1" max="1" width="71" style="7" customWidth="1"/>
    <col min="2" max="2" width="12.6640625" style="7" customWidth="1"/>
    <col min="3" max="8" width="10.6640625" style="7" customWidth="1"/>
    <col min="9" max="9" width="0.1640625" style="7" customWidth="1"/>
    <col min="10" max="10" width="12.6640625" style="7" customWidth="1"/>
    <col min="11" max="11" width="13.1640625" style="7" customWidth="1"/>
    <col min="12" max="256" width="9.1640625" style="7"/>
    <col min="257" max="257" width="71" style="7" customWidth="1"/>
    <col min="258" max="258" width="12.6640625" style="7" customWidth="1"/>
    <col min="259" max="264" width="10.6640625" style="7" customWidth="1"/>
    <col min="265" max="265" width="0.1640625" style="7" customWidth="1"/>
    <col min="266" max="266" width="12.6640625" style="7" customWidth="1"/>
    <col min="267" max="267" width="13.1640625" style="7" customWidth="1"/>
    <col min="268" max="512" width="9.1640625" style="7"/>
    <col min="513" max="513" width="71" style="7" customWidth="1"/>
    <col min="514" max="514" width="12.6640625" style="7" customWidth="1"/>
    <col min="515" max="520" width="10.6640625" style="7" customWidth="1"/>
    <col min="521" max="521" width="0.1640625" style="7" customWidth="1"/>
    <col min="522" max="522" width="12.6640625" style="7" customWidth="1"/>
    <col min="523" max="523" width="13.1640625" style="7" customWidth="1"/>
    <col min="524" max="768" width="9.1640625" style="7"/>
    <col min="769" max="769" width="71" style="7" customWidth="1"/>
    <col min="770" max="770" width="12.6640625" style="7" customWidth="1"/>
    <col min="771" max="776" width="10.6640625" style="7" customWidth="1"/>
    <col min="777" max="777" width="0.1640625" style="7" customWidth="1"/>
    <col min="778" max="778" width="12.6640625" style="7" customWidth="1"/>
    <col min="779" max="779" width="13.1640625" style="7" customWidth="1"/>
    <col min="780" max="1024" width="9.1640625" style="7"/>
    <col min="1025" max="1025" width="71" style="7" customWidth="1"/>
    <col min="1026" max="1026" width="12.6640625" style="7" customWidth="1"/>
    <col min="1027" max="1032" width="10.6640625" style="7" customWidth="1"/>
    <col min="1033" max="1033" width="0.1640625" style="7" customWidth="1"/>
    <col min="1034" max="1034" width="12.6640625" style="7" customWidth="1"/>
    <col min="1035" max="1035" width="13.1640625" style="7" customWidth="1"/>
    <col min="1036" max="1280" width="9.1640625" style="7"/>
    <col min="1281" max="1281" width="71" style="7" customWidth="1"/>
    <col min="1282" max="1282" width="12.6640625" style="7" customWidth="1"/>
    <col min="1283" max="1288" width="10.6640625" style="7" customWidth="1"/>
    <col min="1289" max="1289" width="0.1640625" style="7" customWidth="1"/>
    <col min="1290" max="1290" width="12.6640625" style="7" customWidth="1"/>
    <col min="1291" max="1291" width="13.1640625" style="7" customWidth="1"/>
    <col min="1292" max="1536" width="9.1640625" style="7"/>
    <col min="1537" max="1537" width="71" style="7" customWidth="1"/>
    <col min="1538" max="1538" width="12.6640625" style="7" customWidth="1"/>
    <col min="1539" max="1544" width="10.6640625" style="7" customWidth="1"/>
    <col min="1545" max="1545" width="0.1640625" style="7" customWidth="1"/>
    <col min="1546" max="1546" width="12.6640625" style="7" customWidth="1"/>
    <col min="1547" max="1547" width="13.1640625" style="7" customWidth="1"/>
    <col min="1548" max="1792" width="9.1640625" style="7"/>
    <col min="1793" max="1793" width="71" style="7" customWidth="1"/>
    <col min="1794" max="1794" width="12.6640625" style="7" customWidth="1"/>
    <col min="1795" max="1800" width="10.6640625" style="7" customWidth="1"/>
    <col min="1801" max="1801" width="0.1640625" style="7" customWidth="1"/>
    <col min="1802" max="1802" width="12.6640625" style="7" customWidth="1"/>
    <col min="1803" max="1803" width="13.1640625" style="7" customWidth="1"/>
    <col min="1804" max="2048" width="9.1640625" style="7"/>
    <col min="2049" max="2049" width="71" style="7" customWidth="1"/>
    <col min="2050" max="2050" width="12.6640625" style="7" customWidth="1"/>
    <col min="2051" max="2056" width="10.6640625" style="7" customWidth="1"/>
    <col min="2057" max="2057" width="0.1640625" style="7" customWidth="1"/>
    <col min="2058" max="2058" width="12.6640625" style="7" customWidth="1"/>
    <col min="2059" max="2059" width="13.1640625" style="7" customWidth="1"/>
    <col min="2060" max="2304" width="9.1640625" style="7"/>
    <col min="2305" max="2305" width="71" style="7" customWidth="1"/>
    <col min="2306" max="2306" width="12.6640625" style="7" customWidth="1"/>
    <col min="2307" max="2312" width="10.6640625" style="7" customWidth="1"/>
    <col min="2313" max="2313" width="0.1640625" style="7" customWidth="1"/>
    <col min="2314" max="2314" width="12.6640625" style="7" customWidth="1"/>
    <col min="2315" max="2315" width="13.1640625" style="7" customWidth="1"/>
    <col min="2316" max="2560" width="9.1640625" style="7"/>
    <col min="2561" max="2561" width="71" style="7" customWidth="1"/>
    <col min="2562" max="2562" width="12.6640625" style="7" customWidth="1"/>
    <col min="2563" max="2568" width="10.6640625" style="7" customWidth="1"/>
    <col min="2569" max="2569" width="0.1640625" style="7" customWidth="1"/>
    <col min="2570" max="2570" width="12.6640625" style="7" customWidth="1"/>
    <col min="2571" max="2571" width="13.1640625" style="7" customWidth="1"/>
    <col min="2572" max="2816" width="9.1640625" style="7"/>
    <col min="2817" max="2817" width="71" style="7" customWidth="1"/>
    <col min="2818" max="2818" width="12.6640625" style="7" customWidth="1"/>
    <col min="2819" max="2824" width="10.6640625" style="7" customWidth="1"/>
    <col min="2825" max="2825" width="0.1640625" style="7" customWidth="1"/>
    <col min="2826" max="2826" width="12.6640625" style="7" customWidth="1"/>
    <col min="2827" max="2827" width="13.1640625" style="7" customWidth="1"/>
    <col min="2828" max="3072" width="9.1640625" style="7"/>
    <col min="3073" max="3073" width="71" style="7" customWidth="1"/>
    <col min="3074" max="3074" width="12.6640625" style="7" customWidth="1"/>
    <col min="3075" max="3080" width="10.6640625" style="7" customWidth="1"/>
    <col min="3081" max="3081" width="0.1640625" style="7" customWidth="1"/>
    <col min="3082" max="3082" width="12.6640625" style="7" customWidth="1"/>
    <col min="3083" max="3083" width="13.1640625" style="7" customWidth="1"/>
    <col min="3084" max="3328" width="9.1640625" style="7"/>
    <col min="3329" max="3329" width="71" style="7" customWidth="1"/>
    <col min="3330" max="3330" width="12.6640625" style="7" customWidth="1"/>
    <col min="3331" max="3336" width="10.6640625" style="7" customWidth="1"/>
    <col min="3337" max="3337" width="0.1640625" style="7" customWidth="1"/>
    <col min="3338" max="3338" width="12.6640625" style="7" customWidth="1"/>
    <col min="3339" max="3339" width="13.1640625" style="7" customWidth="1"/>
    <col min="3340" max="3584" width="9.1640625" style="7"/>
    <col min="3585" max="3585" width="71" style="7" customWidth="1"/>
    <col min="3586" max="3586" width="12.6640625" style="7" customWidth="1"/>
    <col min="3587" max="3592" width="10.6640625" style="7" customWidth="1"/>
    <col min="3593" max="3593" width="0.1640625" style="7" customWidth="1"/>
    <col min="3594" max="3594" width="12.6640625" style="7" customWidth="1"/>
    <col min="3595" max="3595" width="13.1640625" style="7" customWidth="1"/>
    <col min="3596" max="3840" width="9.1640625" style="7"/>
    <col min="3841" max="3841" width="71" style="7" customWidth="1"/>
    <col min="3842" max="3842" width="12.6640625" style="7" customWidth="1"/>
    <col min="3843" max="3848" width="10.6640625" style="7" customWidth="1"/>
    <col min="3849" max="3849" width="0.1640625" style="7" customWidth="1"/>
    <col min="3850" max="3850" width="12.6640625" style="7" customWidth="1"/>
    <col min="3851" max="3851" width="13.1640625" style="7" customWidth="1"/>
    <col min="3852" max="4096" width="9.1640625" style="7"/>
    <col min="4097" max="4097" width="71" style="7" customWidth="1"/>
    <col min="4098" max="4098" width="12.6640625" style="7" customWidth="1"/>
    <col min="4099" max="4104" width="10.6640625" style="7" customWidth="1"/>
    <col min="4105" max="4105" width="0.1640625" style="7" customWidth="1"/>
    <col min="4106" max="4106" width="12.6640625" style="7" customWidth="1"/>
    <col min="4107" max="4107" width="13.1640625" style="7" customWidth="1"/>
    <col min="4108" max="4352" width="9.1640625" style="7"/>
    <col min="4353" max="4353" width="71" style="7" customWidth="1"/>
    <col min="4354" max="4354" width="12.6640625" style="7" customWidth="1"/>
    <col min="4355" max="4360" width="10.6640625" style="7" customWidth="1"/>
    <col min="4361" max="4361" width="0.1640625" style="7" customWidth="1"/>
    <col min="4362" max="4362" width="12.6640625" style="7" customWidth="1"/>
    <col min="4363" max="4363" width="13.1640625" style="7" customWidth="1"/>
    <col min="4364" max="4608" width="9.1640625" style="7"/>
    <col min="4609" max="4609" width="71" style="7" customWidth="1"/>
    <col min="4610" max="4610" width="12.6640625" style="7" customWidth="1"/>
    <col min="4611" max="4616" width="10.6640625" style="7" customWidth="1"/>
    <col min="4617" max="4617" width="0.1640625" style="7" customWidth="1"/>
    <col min="4618" max="4618" width="12.6640625" style="7" customWidth="1"/>
    <col min="4619" max="4619" width="13.1640625" style="7" customWidth="1"/>
    <col min="4620" max="4864" width="9.1640625" style="7"/>
    <col min="4865" max="4865" width="71" style="7" customWidth="1"/>
    <col min="4866" max="4866" width="12.6640625" style="7" customWidth="1"/>
    <col min="4867" max="4872" width="10.6640625" style="7" customWidth="1"/>
    <col min="4873" max="4873" width="0.1640625" style="7" customWidth="1"/>
    <col min="4874" max="4874" width="12.6640625" style="7" customWidth="1"/>
    <col min="4875" max="4875" width="13.1640625" style="7" customWidth="1"/>
    <col min="4876" max="5120" width="9.1640625" style="7"/>
    <col min="5121" max="5121" width="71" style="7" customWidth="1"/>
    <col min="5122" max="5122" width="12.6640625" style="7" customWidth="1"/>
    <col min="5123" max="5128" width="10.6640625" style="7" customWidth="1"/>
    <col min="5129" max="5129" width="0.1640625" style="7" customWidth="1"/>
    <col min="5130" max="5130" width="12.6640625" style="7" customWidth="1"/>
    <col min="5131" max="5131" width="13.1640625" style="7" customWidth="1"/>
    <col min="5132" max="5376" width="9.1640625" style="7"/>
    <col min="5377" max="5377" width="71" style="7" customWidth="1"/>
    <col min="5378" max="5378" width="12.6640625" style="7" customWidth="1"/>
    <col min="5379" max="5384" width="10.6640625" style="7" customWidth="1"/>
    <col min="5385" max="5385" width="0.1640625" style="7" customWidth="1"/>
    <col min="5386" max="5386" width="12.6640625" style="7" customWidth="1"/>
    <col min="5387" max="5387" width="13.1640625" style="7" customWidth="1"/>
    <col min="5388" max="5632" width="9.1640625" style="7"/>
    <col min="5633" max="5633" width="71" style="7" customWidth="1"/>
    <col min="5634" max="5634" width="12.6640625" style="7" customWidth="1"/>
    <col min="5635" max="5640" width="10.6640625" style="7" customWidth="1"/>
    <col min="5641" max="5641" width="0.1640625" style="7" customWidth="1"/>
    <col min="5642" max="5642" width="12.6640625" style="7" customWidth="1"/>
    <col min="5643" max="5643" width="13.1640625" style="7" customWidth="1"/>
    <col min="5644" max="5888" width="9.1640625" style="7"/>
    <col min="5889" max="5889" width="71" style="7" customWidth="1"/>
    <col min="5890" max="5890" width="12.6640625" style="7" customWidth="1"/>
    <col min="5891" max="5896" width="10.6640625" style="7" customWidth="1"/>
    <col min="5897" max="5897" width="0.1640625" style="7" customWidth="1"/>
    <col min="5898" max="5898" width="12.6640625" style="7" customWidth="1"/>
    <col min="5899" max="5899" width="13.1640625" style="7" customWidth="1"/>
    <col min="5900" max="6144" width="9.1640625" style="7"/>
    <col min="6145" max="6145" width="71" style="7" customWidth="1"/>
    <col min="6146" max="6146" width="12.6640625" style="7" customWidth="1"/>
    <col min="6147" max="6152" width="10.6640625" style="7" customWidth="1"/>
    <col min="6153" max="6153" width="0.1640625" style="7" customWidth="1"/>
    <col min="6154" max="6154" width="12.6640625" style="7" customWidth="1"/>
    <col min="6155" max="6155" width="13.1640625" style="7" customWidth="1"/>
    <col min="6156" max="6400" width="9.1640625" style="7"/>
    <col min="6401" max="6401" width="71" style="7" customWidth="1"/>
    <col min="6402" max="6402" width="12.6640625" style="7" customWidth="1"/>
    <col min="6403" max="6408" width="10.6640625" style="7" customWidth="1"/>
    <col min="6409" max="6409" width="0.1640625" style="7" customWidth="1"/>
    <col min="6410" max="6410" width="12.6640625" style="7" customWidth="1"/>
    <col min="6411" max="6411" width="13.1640625" style="7" customWidth="1"/>
    <col min="6412" max="6656" width="9.1640625" style="7"/>
    <col min="6657" max="6657" width="71" style="7" customWidth="1"/>
    <col min="6658" max="6658" width="12.6640625" style="7" customWidth="1"/>
    <col min="6659" max="6664" width="10.6640625" style="7" customWidth="1"/>
    <col min="6665" max="6665" width="0.1640625" style="7" customWidth="1"/>
    <col min="6666" max="6666" width="12.6640625" style="7" customWidth="1"/>
    <col min="6667" max="6667" width="13.1640625" style="7" customWidth="1"/>
    <col min="6668" max="6912" width="9.1640625" style="7"/>
    <col min="6913" max="6913" width="71" style="7" customWidth="1"/>
    <col min="6914" max="6914" width="12.6640625" style="7" customWidth="1"/>
    <col min="6915" max="6920" width="10.6640625" style="7" customWidth="1"/>
    <col min="6921" max="6921" width="0.1640625" style="7" customWidth="1"/>
    <col min="6922" max="6922" width="12.6640625" style="7" customWidth="1"/>
    <col min="6923" max="6923" width="13.1640625" style="7" customWidth="1"/>
    <col min="6924" max="7168" width="9.1640625" style="7"/>
    <col min="7169" max="7169" width="71" style="7" customWidth="1"/>
    <col min="7170" max="7170" width="12.6640625" style="7" customWidth="1"/>
    <col min="7171" max="7176" width="10.6640625" style="7" customWidth="1"/>
    <col min="7177" max="7177" width="0.1640625" style="7" customWidth="1"/>
    <col min="7178" max="7178" width="12.6640625" style="7" customWidth="1"/>
    <col min="7179" max="7179" width="13.1640625" style="7" customWidth="1"/>
    <col min="7180" max="7424" width="9.1640625" style="7"/>
    <col min="7425" max="7425" width="71" style="7" customWidth="1"/>
    <col min="7426" max="7426" width="12.6640625" style="7" customWidth="1"/>
    <col min="7427" max="7432" width="10.6640625" style="7" customWidth="1"/>
    <col min="7433" max="7433" width="0.1640625" style="7" customWidth="1"/>
    <col min="7434" max="7434" width="12.6640625" style="7" customWidth="1"/>
    <col min="7435" max="7435" width="13.1640625" style="7" customWidth="1"/>
    <col min="7436" max="7680" width="9.1640625" style="7"/>
    <col min="7681" max="7681" width="71" style="7" customWidth="1"/>
    <col min="7682" max="7682" width="12.6640625" style="7" customWidth="1"/>
    <col min="7683" max="7688" width="10.6640625" style="7" customWidth="1"/>
    <col min="7689" max="7689" width="0.1640625" style="7" customWidth="1"/>
    <col min="7690" max="7690" width="12.6640625" style="7" customWidth="1"/>
    <col min="7691" max="7691" width="13.1640625" style="7" customWidth="1"/>
    <col min="7692" max="7936" width="9.1640625" style="7"/>
    <col min="7937" max="7937" width="71" style="7" customWidth="1"/>
    <col min="7938" max="7938" width="12.6640625" style="7" customWidth="1"/>
    <col min="7939" max="7944" width="10.6640625" style="7" customWidth="1"/>
    <col min="7945" max="7945" width="0.1640625" style="7" customWidth="1"/>
    <col min="7946" max="7946" width="12.6640625" style="7" customWidth="1"/>
    <col min="7947" max="7947" width="13.1640625" style="7" customWidth="1"/>
    <col min="7948" max="8192" width="9.1640625" style="7"/>
    <col min="8193" max="8193" width="71" style="7" customWidth="1"/>
    <col min="8194" max="8194" width="12.6640625" style="7" customWidth="1"/>
    <col min="8195" max="8200" width="10.6640625" style="7" customWidth="1"/>
    <col min="8201" max="8201" width="0.1640625" style="7" customWidth="1"/>
    <col min="8202" max="8202" width="12.6640625" style="7" customWidth="1"/>
    <col min="8203" max="8203" width="13.1640625" style="7" customWidth="1"/>
    <col min="8204" max="8448" width="9.1640625" style="7"/>
    <col min="8449" max="8449" width="71" style="7" customWidth="1"/>
    <col min="8450" max="8450" width="12.6640625" style="7" customWidth="1"/>
    <col min="8451" max="8456" width="10.6640625" style="7" customWidth="1"/>
    <col min="8457" max="8457" width="0.1640625" style="7" customWidth="1"/>
    <col min="8458" max="8458" width="12.6640625" style="7" customWidth="1"/>
    <col min="8459" max="8459" width="13.1640625" style="7" customWidth="1"/>
    <col min="8460" max="8704" width="9.1640625" style="7"/>
    <col min="8705" max="8705" width="71" style="7" customWidth="1"/>
    <col min="8706" max="8706" width="12.6640625" style="7" customWidth="1"/>
    <col min="8707" max="8712" width="10.6640625" style="7" customWidth="1"/>
    <col min="8713" max="8713" width="0.1640625" style="7" customWidth="1"/>
    <col min="8714" max="8714" width="12.6640625" style="7" customWidth="1"/>
    <col min="8715" max="8715" width="13.1640625" style="7" customWidth="1"/>
    <col min="8716" max="8960" width="9.1640625" style="7"/>
    <col min="8961" max="8961" width="71" style="7" customWidth="1"/>
    <col min="8962" max="8962" width="12.6640625" style="7" customWidth="1"/>
    <col min="8963" max="8968" width="10.6640625" style="7" customWidth="1"/>
    <col min="8969" max="8969" width="0.1640625" style="7" customWidth="1"/>
    <col min="8970" max="8970" width="12.6640625" style="7" customWidth="1"/>
    <col min="8971" max="8971" width="13.1640625" style="7" customWidth="1"/>
    <col min="8972" max="9216" width="9.1640625" style="7"/>
    <col min="9217" max="9217" width="71" style="7" customWidth="1"/>
    <col min="9218" max="9218" width="12.6640625" style="7" customWidth="1"/>
    <col min="9219" max="9224" width="10.6640625" style="7" customWidth="1"/>
    <col min="9225" max="9225" width="0.1640625" style="7" customWidth="1"/>
    <col min="9226" max="9226" width="12.6640625" style="7" customWidth="1"/>
    <col min="9227" max="9227" width="13.1640625" style="7" customWidth="1"/>
    <col min="9228" max="9472" width="9.1640625" style="7"/>
    <col min="9473" max="9473" width="71" style="7" customWidth="1"/>
    <col min="9474" max="9474" width="12.6640625" style="7" customWidth="1"/>
    <col min="9475" max="9480" width="10.6640625" style="7" customWidth="1"/>
    <col min="9481" max="9481" width="0.1640625" style="7" customWidth="1"/>
    <col min="9482" max="9482" width="12.6640625" style="7" customWidth="1"/>
    <col min="9483" max="9483" width="13.1640625" style="7" customWidth="1"/>
    <col min="9484" max="9728" width="9.1640625" style="7"/>
    <col min="9729" max="9729" width="71" style="7" customWidth="1"/>
    <col min="9730" max="9730" width="12.6640625" style="7" customWidth="1"/>
    <col min="9731" max="9736" width="10.6640625" style="7" customWidth="1"/>
    <col min="9737" max="9737" width="0.1640625" style="7" customWidth="1"/>
    <col min="9738" max="9738" width="12.6640625" style="7" customWidth="1"/>
    <col min="9739" max="9739" width="13.1640625" style="7" customWidth="1"/>
    <col min="9740" max="9984" width="9.1640625" style="7"/>
    <col min="9985" max="9985" width="71" style="7" customWidth="1"/>
    <col min="9986" max="9986" width="12.6640625" style="7" customWidth="1"/>
    <col min="9987" max="9992" width="10.6640625" style="7" customWidth="1"/>
    <col min="9993" max="9993" width="0.1640625" style="7" customWidth="1"/>
    <col min="9994" max="9994" width="12.6640625" style="7" customWidth="1"/>
    <col min="9995" max="9995" width="13.1640625" style="7" customWidth="1"/>
    <col min="9996" max="10240" width="9.1640625" style="7"/>
    <col min="10241" max="10241" width="71" style="7" customWidth="1"/>
    <col min="10242" max="10242" width="12.6640625" style="7" customWidth="1"/>
    <col min="10243" max="10248" width="10.6640625" style="7" customWidth="1"/>
    <col min="10249" max="10249" width="0.1640625" style="7" customWidth="1"/>
    <col min="10250" max="10250" width="12.6640625" style="7" customWidth="1"/>
    <col min="10251" max="10251" width="13.1640625" style="7" customWidth="1"/>
    <col min="10252" max="10496" width="9.1640625" style="7"/>
    <col min="10497" max="10497" width="71" style="7" customWidth="1"/>
    <col min="10498" max="10498" width="12.6640625" style="7" customWidth="1"/>
    <col min="10499" max="10504" width="10.6640625" style="7" customWidth="1"/>
    <col min="10505" max="10505" width="0.1640625" style="7" customWidth="1"/>
    <col min="10506" max="10506" width="12.6640625" style="7" customWidth="1"/>
    <col min="10507" max="10507" width="13.1640625" style="7" customWidth="1"/>
    <col min="10508" max="10752" width="9.1640625" style="7"/>
    <col min="10753" max="10753" width="71" style="7" customWidth="1"/>
    <col min="10754" max="10754" width="12.6640625" style="7" customWidth="1"/>
    <col min="10755" max="10760" width="10.6640625" style="7" customWidth="1"/>
    <col min="10761" max="10761" width="0.1640625" style="7" customWidth="1"/>
    <col min="10762" max="10762" width="12.6640625" style="7" customWidth="1"/>
    <col min="10763" max="10763" width="13.1640625" style="7" customWidth="1"/>
    <col min="10764" max="11008" width="9.1640625" style="7"/>
    <col min="11009" max="11009" width="71" style="7" customWidth="1"/>
    <col min="11010" max="11010" width="12.6640625" style="7" customWidth="1"/>
    <col min="11011" max="11016" width="10.6640625" style="7" customWidth="1"/>
    <col min="11017" max="11017" width="0.1640625" style="7" customWidth="1"/>
    <col min="11018" max="11018" width="12.6640625" style="7" customWidth="1"/>
    <col min="11019" max="11019" width="13.1640625" style="7" customWidth="1"/>
    <col min="11020" max="11264" width="9.1640625" style="7"/>
    <col min="11265" max="11265" width="71" style="7" customWidth="1"/>
    <col min="11266" max="11266" width="12.6640625" style="7" customWidth="1"/>
    <col min="11267" max="11272" width="10.6640625" style="7" customWidth="1"/>
    <col min="11273" max="11273" width="0.1640625" style="7" customWidth="1"/>
    <col min="11274" max="11274" width="12.6640625" style="7" customWidth="1"/>
    <col min="11275" max="11275" width="13.1640625" style="7" customWidth="1"/>
    <col min="11276" max="11520" width="9.1640625" style="7"/>
    <col min="11521" max="11521" width="71" style="7" customWidth="1"/>
    <col min="11522" max="11522" width="12.6640625" style="7" customWidth="1"/>
    <col min="11523" max="11528" width="10.6640625" style="7" customWidth="1"/>
    <col min="11529" max="11529" width="0.1640625" style="7" customWidth="1"/>
    <col min="11530" max="11530" width="12.6640625" style="7" customWidth="1"/>
    <col min="11531" max="11531" width="13.1640625" style="7" customWidth="1"/>
    <col min="11532" max="11776" width="9.1640625" style="7"/>
    <col min="11777" max="11777" width="71" style="7" customWidth="1"/>
    <col min="11778" max="11778" width="12.6640625" style="7" customWidth="1"/>
    <col min="11779" max="11784" width="10.6640625" style="7" customWidth="1"/>
    <col min="11785" max="11785" width="0.1640625" style="7" customWidth="1"/>
    <col min="11786" max="11786" width="12.6640625" style="7" customWidth="1"/>
    <col min="11787" max="11787" width="13.1640625" style="7" customWidth="1"/>
    <col min="11788" max="12032" width="9.1640625" style="7"/>
    <col min="12033" max="12033" width="71" style="7" customWidth="1"/>
    <col min="12034" max="12034" width="12.6640625" style="7" customWidth="1"/>
    <col min="12035" max="12040" width="10.6640625" style="7" customWidth="1"/>
    <col min="12041" max="12041" width="0.1640625" style="7" customWidth="1"/>
    <col min="12042" max="12042" width="12.6640625" style="7" customWidth="1"/>
    <col min="12043" max="12043" width="13.1640625" style="7" customWidth="1"/>
    <col min="12044" max="12288" width="9.1640625" style="7"/>
    <col min="12289" max="12289" width="71" style="7" customWidth="1"/>
    <col min="12290" max="12290" width="12.6640625" style="7" customWidth="1"/>
    <col min="12291" max="12296" width="10.6640625" style="7" customWidth="1"/>
    <col min="12297" max="12297" width="0.1640625" style="7" customWidth="1"/>
    <col min="12298" max="12298" width="12.6640625" style="7" customWidth="1"/>
    <col min="12299" max="12299" width="13.1640625" style="7" customWidth="1"/>
    <col min="12300" max="12544" width="9.1640625" style="7"/>
    <col min="12545" max="12545" width="71" style="7" customWidth="1"/>
    <col min="12546" max="12546" width="12.6640625" style="7" customWidth="1"/>
    <col min="12547" max="12552" width="10.6640625" style="7" customWidth="1"/>
    <col min="12553" max="12553" width="0.1640625" style="7" customWidth="1"/>
    <col min="12554" max="12554" width="12.6640625" style="7" customWidth="1"/>
    <col min="12555" max="12555" width="13.1640625" style="7" customWidth="1"/>
    <col min="12556" max="12800" width="9.1640625" style="7"/>
    <col min="12801" max="12801" width="71" style="7" customWidth="1"/>
    <col min="12802" max="12802" width="12.6640625" style="7" customWidth="1"/>
    <col min="12803" max="12808" width="10.6640625" style="7" customWidth="1"/>
    <col min="12809" max="12809" width="0.1640625" style="7" customWidth="1"/>
    <col min="12810" max="12810" width="12.6640625" style="7" customWidth="1"/>
    <col min="12811" max="12811" width="13.1640625" style="7" customWidth="1"/>
    <col min="12812" max="13056" width="9.1640625" style="7"/>
    <col min="13057" max="13057" width="71" style="7" customWidth="1"/>
    <col min="13058" max="13058" width="12.6640625" style="7" customWidth="1"/>
    <col min="13059" max="13064" width="10.6640625" style="7" customWidth="1"/>
    <col min="13065" max="13065" width="0.1640625" style="7" customWidth="1"/>
    <col min="13066" max="13066" width="12.6640625" style="7" customWidth="1"/>
    <col min="13067" max="13067" width="13.1640625" style="7" customWidth="1"/>
    <col min="13068" max="13312" width="9.1640625" style="7"/>
    <col min="13313" max="13313" width="71" style="7" customWidth="1"/>
    <col min="13314" max="13314" width="12.6640625" style="7" customWidth="1"/>
    <col min="13315" max="13320" width="10.6640625" style="7" customWidth="1"/>
    <col min="13321" max="13321" width="0.1640625" style="7" customWidth="1"/>
    <col min="13322" max="13322" width="12.6640625" style="7" customWidth="1"/>
    <col min="13323" max="13323" width="13.1640625" style="7" customWidth="1"/>
    <col min="13324" max="13568" width="9.1640625" style="7"/>
    <col min="13569" max="13569" width="71" style="7" customWidth="1"/>
    <col min="13570" max="13570" width="12.6640625" style="7" customWidth="1"/>
    <col min="13571" max="13576" width="10.6640625" style="7" customWidth="1"/>
    <col min="13577" max="13577" width="0.1640625" style="7" customWidth="1"/>
    <col min="13578" max="13578" width="12.6640625" style="7" customWidth="1"/>
    <col min="13579" max="13579" width="13.1640625" style="7" customWidth="1"/>
    <col min="13580" max="13824" width="9.1640625" style="7"/>
    <col min="13825" max="13825" width="71" style="7" customWidth="1"/>
    <col min="13826" max="13826" width="12.6640625" style="7" customWidth="1"/>
    <col min="13827" max="13832" width="10.6640625" style="7" customWidth="1"/>
    <col min="13833" max="13833" width="0.1640625" style="7" customWidth="1"/>
    <col min="13834" max="13834" width="12.6640625" style="7" customWidth="1"/>
    <col min="13835" max="13835" width="13.1640625" style="7" customWidth="1"/>
    <col min="13836" max="14080" width="9.1640625" style="7"/>
    <col min="14081" max="14081" width="71" style="7" customWidth="1"/>
    <col min="14082" max="14082" width="12.6640625" style="7" customWidth="1"/>
    <col min="14083" max="14088" width="10.6640625" style="7" customWidth="1"/>
    <col min="14089" max="14089" width="0.1640625" style="7" customWidth="1"/>
    <col min="14090" max="14090" width="12.6640625" style="7" customWidth="1"/>
    <col min="14091" max="14091" width="13.1640625" style="7" customWidth="1"/>
    <col min="14092" max="14336" width="9.1640625" style="7"/>
    <col min="14337" max="14337" width="71" style="7" customWidth="1"/>
    <col min="14338" max="14338" width="12.6640625" style="7" customWidth="1"/>
    <col min="14339" max="14344" width="10.6640625" style="7" customWidth="1"/>
    <col min="14345" max="14345" width="0.1640625" style="7" customWidth="1"/>
    <col min="14346" max="14346" width="12.6640625" style="7" customWidth="1"/>
    <col min="14347" max="14347" width="13.1640625" style="7" customWidth="1"/>
    <col min="14348" max="14592" width="9.1640625" style="7"/>
    <col min="14593" max="14593" width="71" style="7" customWidth="1"/>
    <col min="14594" max="14594" width="12.6640625" style="7" customWidth="1"/>
    <col min="14595" max="14600" width="10.6640625" style="7" customWidth="1"/>
    <col min="14601" max="14601" width="0.1640625" style="7" customWidth="1"/>
    <col min="14602" max="14602" width="12.6640625" style="7" customWidth="1"/>
    <col min="14603" max="14603" width="13.1640625" style="7" customWidth="1"/>
    <col min="14604" max="14848" width="9.1640625" style="7"/>
    <col min="14849" max="14849" width="71" style="7" customWidth="1"/>
    <col min="14850" max="14850" width="12.6640625" style="7" customWidth="1"/>
    <col min="14851" max="14856" width="10.6640625" style="7" customWidth="1"/>
    <col min="14857" max="14857" width="0.1640625" style="7" customWidth="1"/>
    <col min="14858" max="14858" width="12.6640625" style="7" customWidth="1"/>
    <col min="14859" max="14859" width="13.1640625" style="7" customWidth="1"/>
    <col min="14860" max="15104" width="9.1640625" style="7"/>
    <col min="15105" max="15105" width="71" style="7" customWidth="1"/>
    <col min="15106" max="15106" width="12.6640625" style="7" customWidth="1"/>
    <col min="15107" max="15112" width="10.6640625" style="7" customWidth="1"/>
    <col min="15113" max="15113" width="0.1640625" style="7" customWidth="1"/>
    <col min="15114" max="15114" width="12.6640625" style="7" customWidth="1"/>
    <col min="15115" max="15115" width="13.1640625" style="7" customWidth="1"/>
    <col min="15116" max="15360" width="9.1640625" style="7"/>
    <col min="15361" max="15361" width="71" style="7" customWidth="1"/>
    <col min="15362" max="15362" width="12.6640625" style="7" customWidth="1"/>
    <col min="15363" max="15368" width="10.6640625" style="7" customWidth="1"/>
    <col min="15369" max="15369" width="0.1640625" style="7" customWidth="1"/>
    <col min="15370" max="15370" width="12.6640625" style="7" customWidth="1"/>
    <col min="15371" max="15371" width="13.1640625" style="7" customWidth="1"/>
    <col min="15372" max="15616" width="9.1640625" style="7"/>
    <col min="15617" max="15617" width="71" style="7" customWidth="1"/>
    <col min="15618" max="15618" width="12.6640625" style="7" customWidth="1"/>
    <col min="15619" max="15624" width="10.6640625" style="7" customWidth="1"/>
    <col min="15625" max="15625" width="0.1640625" style="7" customWidth="1"/>
    <col min="15626" max="15626" width="12.6640625" style="7" customWidth="1"/>
    <col min="15627" max="15627" width="13.1640625" style="7" customWidth="1"/>
    <col min="15628" max="15872" width="9.1640625" style="7"/>
    <col min="15873" max="15873" width="71" style="7" customWidth="1"/>
    <col min="15874" max="15874" width="12.6640625" style="7" customWidth="1"/>
    <col min="15875" max="15880" width="10.6640625" style="7" customWidth="1"/>
    <col min="15881" max="15881" width="0.1640625" style="7" customWidth="1"/>
    <col min="15882" max="15882" width="12.6640625" style="7" customWidth="1"/>
    <col min="15883" max="15883" width="13.1640625" style="7" customWidth="1"/>
    <col min="15884" max="16128" width="9.1640625" style="7"/>
    <col min="16129" max="16129" width="71" style="7" customWidth="1"/>
    <col min="16130" max="16130" width="12.6640625" style="7" customWidth="1"/>
    <col min="16131" max="16136" width="10.6640625" style="7" customWidth="1"/>
    <col min="16137" max="16137" width="0.1640625" style="7" customWidth="1"/>
    <col min="16138" max="16138" width="12.6640625" style="7" customWidth="1"/>
    <col min="16139" max="16139" width="13.1640625" style="7" customWidth="1"/>
    <col min="16140" max="16384" width="9.1640625" style="7"/>
  </cols>
  <sheetData>
    <row r="1" spans="1:12" ht="13.5" thickTop="1" thickBot="1" x14ac:dyDescent="0.25">
      <c r="A1" s="849" t="s">
        <v>204</v>
      </c>
      <c r="B1" s="850" t="s">
        <v>84</v>
      </c>
      <c r="C1" s="851" t="s">
        <v>83</v>
      </c>
      <c r="D1" s="852" t="s">
        <v>97</v>
      </c>
      <c r="E1" s="852" t="s">
        <v>35</v>
      </c>
      <c r="F1" s="852" t="s">
        <v>82</v>
      </c>
      <c r="G1" s="852" t="s">
        <v>81</v>
      </c>
      <c r="H1" s="852" t="s">
        <v>36</v>
      </c>
      <c r="I1" s="853" t="s">
        <v>92</v>
      </c>
      <c r="J1" s="853" t="s">
        <v>89</v>
      </c>
      <c r="K1" s="852" t="s">
        <v>37</v>
      </c>
    </row>
    <row r="2" spans="1:12" ht="16.5" thickTop="1" thickBot="1" x14ac:dyDescent="0.3">
      <c r="A2" s="854" t="s">
        <v>345</v>
      </c>
      <c r="B2" s="855" t="s">
        <v>38</v>
      </c>
      <c r="C2" s="856" t="s">
        <v>38</v>
      </c>
      <c r="D2" s="856" t="s">
        <v>38</v>
      </c>
      <c r="E2" s="856" t="s">
        <v>38</v>
      </c>
      <c r="F2" s="856" t="s">
        <v>38</v>
      </c>
      <c r="G2" s="856" t="s">
        <v>38</v>
      </c>
      <c r="H2" s="856" t="s">
        <v>38</v>
      </c>
      <c r="I2" s="856" t="s">
        <v>38</v>
      </c>
      <c r="J2" s="856" t="s">
        <v>38</v>
      </c>
      <c r="K2" s="857" t="s">
        <v>38</v>
      </c>
    </row>
    <row r="3" spans="1:12" ht="11.25" x14ac:dyDescent="0.2">
      <c r="A3" s="858" t="s">
        <v>203</v>
      </c>
      <c r="B3" s="660">
        <v>3911381</v>
      </c>
      <c r="C3" s="660">
        <v>417490</v>
      </c>
      <c r="D3" s="660">
        <v>726128</v>
      </c>
      <c r="E3" s="660">
        <v>429457</v>
      </c>
      <c r="F3" s="660">
        <v>88589</v>
      </c>
      <c r="G3" s="660">
        <v>811800</v>
      </c>
      <c r="H3" s="660">
        <v>249856</v>
      </c>
      <c r="I3" s="660">
        <v>0</v>
      </c>
      <c r="J3" s="659">
        <v>2723320</v>
      </c>
      <c r="K3" s="658">
        <v>6634701</v>
      </c>
    </row>
    <row r="4" spans="1:12" ht="11.25" x14ac:dyDescent="0.2">
      <c r="A4" s="859"/>
      <c r="B4" s="657"/>
      <c r="C4" s="657"/>
      <c r="D4" s="657"/>
      <c r="E4" s="657"/>
      <c r="F4" s="657"/>
      <c r="G4" s="657"/>
      <c r="H4" s="657"/>
      <c r="I4" s="657"/>
      <c r="J4" s="656"/>
      <c r="K4" s="655"/>
    </row>
    <row r="5" spans="1:12" ht="11.25" x14ac:dyDescent="0.2">
      <c r="A5" s="859" t="s">
        <v>202</v>
      </c>
      <c r="B5" s="656">
        <v>3911381</v>
      </c>
      <c r="C5" s="656">
        <v>417490</v>
      </c>
      <c r="D5" s="656">
        <v>726128</v>
      </c>
      <c r="E5" s="656">
        <v>429457</v>
      </c>
      <c r="F5" s="656">
        <v>88589</v>
      </c>
      <c r="G5" s="656">
        <v>811800</v>
      </c>
      <c r="H5" s="656">
        <v>249856</v>
      </c>
      <c r="I5" s="656"/>
      <c r="J5" s="656">
        <v>2723320</v>
      </c>
      <c r="K5" s="655">
        <v>6634701</v>
      </c>
    </row>
    <row r="6" spans="1:12" s="20" customFormat="1" ht="11.25" x14ac:dyDescent="0.2">
      <c r="A6" s="860"/>
      <c r="B6" s="964"/>
      <c r="C6" s="964"/>
      <c r="D6" s="964"/>
      <c r="E6" s="964"/>
      <c r="F6" s="964"/>
      <c r="G6" s="965"/>
      <c r="H6" s="965"/>
      <c r="I6" s="965"/>
      <c r="J6" s="965"/>
      <c r="K6" s="966"/>
    </row>
    <row r="7" spans="1:12" s="20" customFormat="1" ht="12" thickBot="1" x14ac:dyDescent="0.25">
      <c r="A7" s="861" t="s">
        <v>201</v>
      </c>
      <c r="B7" s="967">
        <v>0</v>
      </c>
      <c r="C7" s="967">
        <v>0</v>
      </c>
      <c r="D7" s="967">
        <v>0</v>
      </c>
      <c r="E7" s="967">
        <v>0</v>
      </c>
      <c r="F7" s="967">
        <v>0</v>
      </c>
      <c r="G7" s="967">
        <v>0</v>
      </c>
      <c r="H7" s="967">
        <v>0</v>
      </c>
      <c r="I7" s="968"/>
      <c r="J7" s="654">
        <v>0</v>
      </c>
      <c r="K7" s="653">
        <v>0</v>
      </c>
    </row>
    <row r="8" spans="1:12" s="20" customFormat="1" ht="56.25" customHeight="1" x14ac:dyDescent="0.2">
      <c r="A8" s="1083" t="s">
        <v>200</v>
      </c>
      <c r="B8" s="1083"/>
      <c r="C8" s="1083"/>
      <c r="D8" s="1083"/>
      <c r="E8" s="1083"/>
      <c r="F8" s="1083"/>
      <c r="G8" s="1083"/>
      <c r="H8" s="1083"/>
      <c r="I8" s="1083"/>
      <c r="J8" s="1083"/>
      <c r="K8" s="1083"/>
      <c r="L8" s="46"/>
    </row>
    <row r="9" spans="1:12" s="20" customFormat="1" ht="11.25" customHeight="1" x14ac:dyDescent="0.2">
      <c r="A9" s="253"/>
      <c r="B9" s="254"/>
      <c r="C9" s="254"/>
      <c r="D9" s="254"/>
      <c r="E9" s="254"/>
      <c r="F9" s="254"/>
      <c r="G9" s="254"/>
      <c r="H9" s="254"/>
      <c r="I9" s="254"/>
      <c r="J9" s="254"/>
      <c r="K9" s="254"/>
      <c r="L9" s="46"/>
    </row>
    <row r="10" spans="1:12" ht="11.25" x14ac:dyDescent="0.2">
      <c r="A10" s="159"/>
      <c r="B10" s="252"/>
      <c r="C10" s="252"/>
      <c r="D10" s="252"/>
      <c r="E10" s="252"/>
      <c r="F10" s="252"/>
      <c r="G10" s="252"/>
      <c r="H10" s="252"/>
      <c r="I10" s="252"/>
      <c r="J10" s="252"/>
      <c r="K10" s="252"/>
      <c r="L10" s="43"/>
    </row>
    <row r="11" spans="1:12" ht="11.25" x14ac:dyDescent="0.2">
      <c r="A11" s="23"/>
    </row>
    <row r="12" spans="1:12" ht="11.25" x14ac:dyDescent="0.2">
      <c r="A12" s="22"/>
      <c r="B12" s="22"/>
    </row>
  </sheetData>
  <mergeCells count="1">
    <mergeCell ref="A8:K8"/>
  </mergeCells>
  <pageMargins left="0.7" right="0.7" top="0.78740157499999996" bottom="0.78740157499999996" header="0.3" footer="0.3"/>
  <pageSetup paperSize="9" orientation="landscape" r:id="rId1"/>
  <headerFooter>
    <oddHeader>&amp;C&amp;"Arial CE,Tučné"&amp;14
Zůstatky na rezervních fondech zdravotních pojišťoven k 31. 12. 2024
&amp;R&amp;"Arial CE,Tučné"&amp;10Příloha
Tabulka č. 1 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11"/>
  <sheetViews>
    <sheetView zoomScaleNormal="100" workbookViewId="0"/>
  </sheetViews>
  <sheetFormatPr defaultColWidth="9.6640625" defaultRowHeight="11.25" x14ac:dyDescent="0.2"/>
  <cols>
    <col min="1" max="1" width="65" style="539" customWidth="1"/>
    <col min="2" max="10" width="22" style="671" customWidth="1"/>
    <col min="11" max="250" width="9.1640625" style="539" customWidth="1"/>
    <col min="251" max="251" width="1.1640625" style="539" customWidth="1"/>
    <col min="252" max="254" width="0" style="539" hidden="1" customWidth="1"/>
    <col min="255" max="255" width="1.6640625" style="539" customWidth="1"/>
    <col min="256" max="256" width="9.6640625" style="539"/>
    <col min="257" max="257" width="65" style="539" customWidth="1"/>
    <col min="258" max="266" width="22" style="539" customWidth="1"/>
    <col min="267" max="506" width="9.1640625" style="539" customWidth="1"/>
    <col min="507" max="507" width="1.1640625" style="539" customWidth="1"/>
    <col min="508" max="510" width="0" style="539" hidden="1" customWidth="1"/>
    <col min="511" max="511" width="1.6640625" style="539" customWidth="1"/>
    <col min="512" max="512" width="9.6640625" style="539"/>
    <col min="513" max="513" width="65" style="539" customWidth="1"/>
    <col min="514" max="522" width="22" style="539" customWidth="1"/>
    <col min="523" max="762" width="9.1640625" style="539" customWidth="1"/>
    <col min="763" max="763" width="1.1640625" style="539" customWidth="1"/>
    <col min="764" max="766" width="0" style="539" hidden="1" customWidth="1"/>
    <col min="767" max="767" width="1.6640625" style="539" customWidth="1"/>
    <col min="768" max="768" width="9.6640625" style="539"/>
    <col min="769" max="769" width="65" style="539" customWidth="1"/>
    <col min="770" max="778" width="22" style="539" customWidth="1"/>
    <col min="779" max="1018" width="9.1640625" style="539" customWidth="1"/>
    <col min="1019" max="1019" width="1.1640625" style="539" customWidth="1"/>
    <col min="1020" max="1022" width="0" style="539" hidden="1" customWidth="1"/>
    <col min="1023" max="1023" width="1.6640625" style="539" customWidth="1"/>
    <col min="1024" max="1024" width="9.6640625" style="539"/>
    <col min="1025" max="1025" width="65" style="539" customWidth="1"/>
    <col min="1026" max="1034" width="22" style="539" customWidth="1"/>
    <col min="1035" max="1274" width="9.1640625" style="539" customWidth="1"/>
    <col min="1275" max="1275" width="1.1640625" style="539" customWidth="1"/>
    <col min="1276" max="1278" width="0" style="539" hidden="1" customWidth="1"/>
    <col min="1279" max="1279" width="1.6640625" style="539" customWidth="1"/>
    <col min="1280" max="1280" width="9.6640625" style="539"/>
    <col min="1281" max="1281" width="65" style="539" customWidth="1"/>
    <col min="1282" max="1290" width="22" style="539" customWidth="1"/>
    <col min="1291" max="1530" width="9.1640625" style="539" customWidth="1"/>
    <col min="1531" max="1531" width="1.1640625" style="539" customWidth="1"/>
    <col min="1532" max="1534" width="0" style="539" hidden="1" customWidth="1"/>
    <col min="1535" max="1535" width="1.6640625" style="539" customWidth="1"/>
    <col min="1536" max="1536" width="9.6640625" style="539"/>
    <col min="1537" max="1537" width="65" style="539" customWidth="1"/>
    <col min="1538" max="1546" width="22" style="539" customWidth="1"/>
    <col min="1547" max="1786" width="9.1640625" style="539" customWidth="1"/>
    <col min="1787" max="1787" width="1.1640625" style="539" customWidth="1"/>
    <col min="1788" max="1790" width="0" style="539" hidden="1" customWidth="1"/>
    <col min="1791" max="1791" width="1.6640625" style="539" customWidth="1"/>
    <col min="1792" max="1792" width="9.6640625" style="539"/>
    <col min="1793" max="1793" width="65" style="539" customWidth="1"/>
    <col min="1794" max="1802" width="22" style="539" customWidth="1"/>
    <col min="1803" max="2042" width="9.1640625" style="539" customWidth="1"/>
    <col min="2043" max="2043" width="1.1640625" style="539" customWidth="1"/>
    <col min="2044" max="2046" width="0" style="539" hidden="1" customWidth="1"/>
    <col min="2047" max="2047" width="1.6640625" style="539" customWidth="1"/>
    <col min="2048" max="2048" width="9.6640625" style="539"/>
    <col min="2049" max="2049" width="65" style="539" customWidth="1"/>
    <col min="2050" max="2058" width="22" style="539" customWidth="1"/>
    <col min="2059" max="2298" width="9.1640625" style="539" customWidth="1"/>
    <col min="2299" max="2299" width="1.1640625" style="539" customWidth="1"/>
    <col min="2300" max="2302" width="0" style="539" hidden="1" customWidth="1"/>
    <col min="2303" max="2303" width="1.6640625" style="539" customWidth="1"/>
    <col min="2304" max="2304" width="9.6640625" style="539"/>
    <col min="2305" max="2305" width="65" style="539" customWidth="1"/>
    <col min="2306" max="2314" width="22" style="539" customWidth="1"/>
    <col min="2315" max="2554" width="9.1640625" style="539" customWidth="1"/>
    <col min="2555" max="2555" width="1.1640625" style="539" customWidth="1"/>
    <col min="2556" max="2558" width="0" style="539" hidden="1" customWidth="1"/>
    <col min="2559" max="2559" width="1.6640625" style="539" customWidth="1"/>
    <col min="2560" max="2560" width="9.6640625" style="539"/>
    <col min="2561" max="2561" width="65" style="539" customWidth="1"/>
    <col min="2562" max="2570" width="22" style="539" customWidth="1"/>
    <col min="2571" max="2810" width="9.1640625" style="539" customWidth="1"/>
    <col min="2811" max="2811" width="1.1640625" style="539" customWidth="1"/>
    <col min="2812" max="2814" width="0" style="539" hidden="1" customWidth="1"/>
    <col min="2815" max="2815" width="1.6640625" style="539" customWidth="1"/>
    <col min="2816" max="2816" width="9.6640625" style="539"/>
    <col min="2817" max="2817" width="65" style="539" customWidth="1"/>
    <col min="2818" max="2826" width="22" style="539" customWidth="1"/>
    <col min="2827" max="3066" width="9.1640625" style="539" customWidth="1"/>
    <col min="3067" max="3067" width="1.1640625" style="539" customWidth="1"/>
    <col min="3068" max="3070" width="0" style="539" hidden="1" customWidth="1"/>
    <col min="3071" max="3071" width="1.6640625" style="539" customWidth="1"/>
    <col min="3072" max="3072" width="9.6640625" style="539"/>
    <col min="3073" max="3073" width="65" style="539" customWidth="1"/>
    <col min="3074" max="3082" width="22" style="539" customWidth="1"/>
    <col min="3083" max="3322" width="9.1640625" style="539" customWidth="1"/>
    <col min="3323" max="3323" width="1.1640625" style="539" customWidth="1"/>
    <col min="3324" max="3326" width="0" style="539" hidden="1" customWidth="1"/>
    <col min="3327" max="3327" width="1.6640625" style="539" customWidth="1"/>
    <col min="3328" max="3328" width="9.6640625" style="539"/>
    <col min="3329" max="3329" width="65" style="539" customWidth="1"/>
    <col min="3330" max="3338" width="22" style="539" customWidth="1"/>
    <col min="3339" max="3578" width="9.1640625" style="539" customWidth="1"/>
    <col min="3579" max="3579" width="1.1640625" style="539" customWidth="1"/>
    <col min="3580" max="3582" width="0" style="539" hidden="1" customWidth="1"/>
    <col min="3583" max="3583" width="1.6640625" style="539" customWidth="1"/>
    <col min="3584" max="3584" width="9.6640625" style="539"/>
    <col min="3585" max="3585" width="65" style="539" customWidth="1"/>
    <col min="3586" max="3594" width="22" style="539" customWidth="1"/>
    <col min="3595" max="3834" width="9.1640625" style="539" customWidth="1"/>
    <col min="3835" max="3835" width="1.1640625" style="539" customWidth="1"/>
    <col min="3836" max="3838" width="0" style="539" hidden="1" customWidth="1"/>
    <col min="3839" max="3839" width="1.6640625" style="539" customWidth="1"/>
    <col min="3840" max="3840" width="9.6640625" style="539"/>
    <col min="3841" max="3841" width="65" style="539" customWidth="1"/>
    <col min="3842" max="3850" width="22" style="539" customWidth="1"/>
    <col min="3851" max="4090" width="9.1640625" style="539" customWidth="1"/>
    <col min="4091" max="4091" width="1.1640625" style="539" customWidth="1"/>
    <col min="4092" max="4094" width="0" style="539" hidden="1" customWidth="1"/>
    <col min="4095" max="4095" width="1.6640625" style="539" customWidth="1"/>
    <col min="4096" max="4096" width="9.6640625" style="539"/>
    <col min="4097" max="4097" width="65" style="539" customWidth="1"/>
    <col min="4098" max="4106" width="22" style="539" customWidth="1"/>
    <col min="4107" max="4346" width="9.1640625" style="539" customWidth="1"/>
    <col min="4347" max="4347" width="1.1640625" style="539" customWidth="1"/>
    <col min="4348" max="4350" width="0" style="539" hidden="1" customWidth="1"/>
    <col min="4351" max="4351" width="1.6640625" style="539" customWidth="1"/>
    <col min="4352" max="4352" width="9.6640625" style="539"/>
    <col min="4353" max="4353" width="65" style="539" customWidth="1"/>
    <col min="4354" max="4362" width="22" style="539" customWidth="1"/>
    <col min="4363" max="4602" width="9.1640625" style="539" customWidth="1"/>
    <col min="4603" max="4603" width="1.1640625" style="539" customWidth="1"/>
    <col min="4604" max="4606" width="0" style="539" hidden="1" customWidth="1"/>
    <col min="4607" max="4607" width="1.6640625" style="539" customWidth="1"/>
    <col min="4608" max="4608" width="9.6640625" style="539"/>
    <col min="4609" max="4609" width="65" style="539" customWidth="1"/>
    <col min="4610" max="4618" width="22" style="539" customWidth="1"/>
    <col min="4619" max="4858" width="9.1640625" style="539" customWidth="1"/>
    <col min="4859" max="4859" width="1.1640625" style="539" customWidth="1"/>
    <col min="4860" max="4862" width="0" style="539" hidden="1" customWidth="1"/>
    <col min="4863" max="4863" width="1.6640625" style="539" customWidth="1"/>
    <col min="4864" max="4864" width="9.6640625" style="539"/>
    <col min="4865" max="4865" width="65" style="539" customWidth="1"/>
    <col min="4866" max="4874" width="22" style="539" customWidth="1"/>
    <col min="4875" max="5114" width="9.1640625" style="539" customWidth="1"/>
    <col min="5115" max="5115" width="1.1640625" style="539" customWidth="1"/>
    <col min="5116" max="5118" width="0" style="539" hidden="1" customWidth="1"/>
    <col min="5119" max="5119" width="1.6640625" style="539" customWidth="1"/>
    <col min="5120" max="5120" width="9.6640625" style="539"/>
    <col min="5121" max="5121" width="65" style="539" customWidth="1"/>
    <col min="5122" max="5130" width="22" style="539" customWidth="1"/>
    <col min="5131" max="5370" width="9.1640625" style="539" customWidth="1"/>
    <col min="5371" max="5371" width="1.1640625" style="539" customWidth="1"/>
    <col min="5372" max="5374" width="0" style="539" hidden="1" customWidth="1"/>
    <col min="5375" max="5375" width="1.6640625" style="539" customWidth="1"/>
    <col min="5376" max="5376" width="9.6640625" style="539"/>
    <col min="5377" max="5377" width="65" style="539" customWidth="1"/>
    <col min="5378" max="5386" width="22" style="539" customWidth="1"/>
    <col min="5387" max="5626" width="9.1640625" style="539" customWidth="1"/>
    <col min="5627" max="5627" width="1.1640625" style="539" customWidth="1"/>
    <col min="5628" max="5630" width="0" style="539" hidden="1" customWidth="1"/>
    <col min="5631" max="5631" width="1.6640625" style="539" customWidth="1"/>
    <col min="5632" max="5632" width="9.6640625" style="539"/>
    <col min="5633" max="5633" width="65" style="539" customWidth="1"/>
    <col min="5634" max="5642" width="22" style="539" customWidth="1"/>
    <col min="5643" max="5882" width="9.1640625" style="539" customWidth="1"/>
    <col min="5883" max="5883" width="1.1640625" style="539" customWidth="1"/>
    <col min="5884" max="5886" width="0" style="539" hidden="1" customWidth="1"/>
    <col min="5887" max="5887" width="1.6640625" style="539" customWidth="1"/>
    <col min="5888" max="5888" width="9.6640625" style="539"/>
    <col min="5889" max="5889" width="65" style="539" customWidth="1"/>
    <col min="5890" max="5898" width="22" style="539" customWidth="1"/>
    <col min="5899" max="6138" width="9.1640625" style="539" customWidth="1"/>
    <col min="6139" max="6139" width="1.1640625" style="539" customWidth="1"/>
    <col min="6140" max="6142" width="0" style="539" hidden="1" customWidth="1"/>
    <col min="6143" max="6143" width="1.6640625" style="539" customWidth="1"/>
    <col min="6144" max="6144" width="9.6640625" style="539"/>
    <col min="6145" max="6145" width="65" style="539" customWidth="1"/>
    <col min="6146" max="6154" width="22" style="539" customWidth="1"/>
    <col min="6155" max="6394" width="9.1640625" style="539" customWidth="1"/>
    <col min="6395" max="6395" width="1.1640625" style="539" customWidth="1"/>
    <col min="6396" max="6398" width="0" style="539" hidden="1" customWidth="1"/>
    <col min="6399" max="6399" width="1.6640625" style="539" customWidth="1"/>
    <col min="6400" max="6400" width="9.6640625" style="539"/>
    <col min="6401" max="6401" width="65" style="539" customWidth="1"/>
    <col min="6402" max="6410" width="22" style="539" customWidth="1"/>
    <col min="6411" max="6650" width="9.1640625" style="539" customWidth="1"/>
    <col min="6651" max="6651" width="1.1640625" style="539" customWidth="1"/>
    <col min="6652" max="6654" width="0" style="539" hidden="1" customWidth="1"/>
    <col min="6655" max="6655" width="1.6640625" style="539" customWidth="1"/>
    <col min="6656" max="6656" width="9.6640625" style="539"/>
    <col min="6657" max="6657" width="65" style="539" customWidth="1"/>
    <col min="6658" max="6666" width="22" style="539" customWidth="1"/>
    <col min="6667" max="6906" width="9.1640625" style="539" customWidth="1"/>
    <col min="6907" max="6907" width="1.1640625" style="539" customWidth="1"/>
    <col min="6908" max="6910" width="0" style="539" hidden="1" customWidth="1"/>
    <col min="6911" max="6911" width="1.6640625" style="539" customWidth="1"/>
    <col min="6912" max="6912" width="9.6640625" style="539"/>
    <col min="6913" max="6913" width="65" style="539" customWidth="1"/>
    <col min="6914" max="6922" width="22" style="539" customWidth="1"/>
    <col min="6923" max="7162" width="9.1640625" style="539" customWidth="1"/>
    <col min="7163" max="7163" width="1.1640625" style="539" customWidth="1"/>
    <col min="7164" max="7166" width="0" style="539" hidden="1" customWidth="1"/>
    <col min="7167" max="7167" width="1.6640625" style="539" customWidth="1"/>
    <col min="7168" max="7168" width="9.6640625" style="539"/>
    <col min="7169" max="7169" width="65" style="539" customWidth="1"/>
    <col min="7170" max="7178" width="22" style="539" customWidth="1"/>
    <col min="7179" max="7418" width="9.1640625" style="539" customWidth="1"/>
    <col min="7419" max="7419" width="1.1640625" style="539" customWidth="1"/>
    <col min="7420" max="7422" width="0" style="539" hidden="1" customWidth="1"/>
    <col min="7423" max="7423" width="1.6640625" style="539" customWidth="1"/>
    <col min="7424" max="7424" width="9.6640625" style="539"/>
    <col min="7425" max="7425" width="65" style="539" customWidth="1"/>
    <col min="7426" max="7434" width="22" style="539" customWidth="1"/>
    <col min="7435" max="7674" width="9.1640625" style="539" customWidth="1"/>
    <col min="7675" max="7675" width="1.1640625" style="539" customWidth="1"/>
    <col min="7676" max="7678" width="0" style="539" hidden="1" customWidth="1"/>
    <col min="7679" max="7679" width="1.6640625" style="539" customWidth="1"/>
    <col min="7680" max="7680" width="9.6640625" style="539"/>
    <col min="7681" max="7681" width="65" style="539" customWidth="1"/>
    <col min="7682" max="7690" width="22" style="539" customWidth="1"/>
    <col min="7691" max="7930" width="9.1640625" style="539" customWidth="1"/>
    <col min="7931" max="7931" width="1.1640625" style="539" customWidth="1"/>
    <col min="7932" max="7934" width="0" style="539" hidden="1" customWidth="1"/>
    <col min="7935" max="7935" width="1.6640625" style="539" customWidth="1"/>
    <col min="7936" max="7936" width="9.6640625" style="539"/>
    <col min="7937" max="7937" width="65" style="539" customWidth="1"/>
    <col min="7938" max="7946" width="22" style="539" customWidth="1"/>
    <col min="7947" max="8186" width="9.1640625" style="539" customWidth="1"/>
    <col min="8187" max="8187" width="1.1640625" style="539" customWidth="1"/>
    <col min="8188" max="8190" width="0" style="539" hidden="1" customWidth="1"/>
    <col min="8191" max="8191" width="1.6640625" style="539" customWidth="1"/>
    <col min="8192" max="8192" width="9.6640625" style="539"/>
    <col min="8193" max="8193" width="65" style="539" customWidth="1"/>
    <col min="8194" max="8202" width="22" style="539" customWidth="1"/>
    <col min="8203" max="8442" width="9.1640625" style="539" customWidth="1"/>
    <col min="8443" max="8443" width="1.1640625" style="539" customWidth="1"/>
    <col min="8444" max="8446" width="0" style="539" hidden="1" customWidth="1"/>
    <col min="8447" max="8447" width="1.6640625" style="539" customWidth="1"/>
    <col min="8448" max="8448" width="9.6640625" style="539"/>
    <col min="8449" max="8449" width="65" style="539" customWidth="1"/>
    <col min="8450" max="8458" width="22" style="539" customWidth="1"/>
    <col min="8459" max="8698" width="9.1640625" style="539" customWidth="1"/>
    <col min="8699" max="8699" width="1.1640625" style="539" customWidth="1"/>
    <col min="8700" max="8702" width="0" style="539" hidden="1" customWidth="1"/>
    <col min="8703" max="8703" width="1.6640625" style="539" customWidth="1"/>
    <col min="8704" max="8704" width="9.6640625" style="539"/>
    <col min="8705" max="8705" width="65" style="539" customWidth="1"/>
    <col min="8706" max="8714" width="22" style="539" customWidth="1"/>
    <col min="8715" max="8954" width="9.1640625" style="539" customWidth="1"/>
    <col min="8955" max="8955" width="1.1640625" style="539" customWidth="1"/>
    <col min="8956" max="8958" width="0" style="539" hidden="1" customWidth="1"/>
    <col min="8959" max="8959" width="1.6640625" style="539" customWidth="1"/>
    <col min="8960" max="8960" width="9.6640625" style="539"/>
    <col min="8961" max="8961" width="65" style="539" customWidth="1"/>
    <col min="8962" max="8970" width="22" style="539" customWidth="1"/>
    <col min="8971" max="9210" width="9.1640625" style="539" customWidth="1"/>
    <col min="9211" max="9211" width="1.1640625" style="539" customWidth="1"/>
    <col min="9212" max="9214" width="0" style="539" hidden="1" customWidth="1"/>
    <col min="9215" max="9215" width="1.6640625" style="539" customWidth="1"/>
    <col min="9216" max="9216" width="9.6640625" style="539"/>
    <col min="9217" max="9217" width="65" style="539" customWidth="1"/>
    <col min="9218" max="9226" width="22" style="539" customWidth="1"/>
    <col min="9227" max="9466" width="9.1640625" style="539" customWidth="1"/>
    <col min="9467" max="9467" width="1.1640625" style="539" customWidth="1"/>
    <col min="9468" max="9470" width="0" style="539" hidden="1" customWidth="1"/>
    <col min="9471" max="9471" width="1.6640625" style="539" customWidth="1"/>
    <col min="9472" max="9472" width="9.6640625" style="539"/>
    <col min="9473" max="9473" width="65" style="539" customWidth="1"/>
    <col min="9474" max="9482" width="22" style="539" customWidth="1"/>
    <col min="9483" max="9722" width="9.1640625" style="539" customWidth="1"/>
    <col min="9723" max="9723" width="1.1640625" style="539" customWidth="1"/>
    <col min="9724" max="9726" width="0" style="539" hidden="1" customWidth="1"/>
    <col min="9727" max="9727" width="1.6640625" style="539" customWidth="1"/>
    <col min="9728" max="9728" width="9.6640625" style="539"/>
    <col min="9729" max="9729" width="65" style="539" customWidth="1"/>
    <col min="9730" max="9738" width="22" style="539" customWidth="1"/>
    <col min="9739" max="9978" width="9.1640625" style="539" customWidth="1"/>
    <col min="9979" max="9979" width="1.1640625" style="539" customWidth="1"/>
    <col min="9980" max="9982" width="0" style="539" hidden="1" customWidth="1"/>
    <col min="9983" max="9983" width="1.6640625" style="539" customWidth="1"/>
    <col min="9984" max="9984" width="9.6640625" style="539"/>
    <col min="9985" max="9985" width="65" style="539" customWidth="1"/>
    <col min="9986" max="9994" width="22" style="539" customWidth="1"/>
    <col min="9995" max="10234" width="9.1640625" style="539" customWidth="1"/>
    <col min="10235" max="10235" width="1.1640625" style="539" customWidth="1"/>
    <col min="10236" max="10238" width="0" style="539" hidden="1" customWidth="1"/>
    <col min="10239" max="10239" width="1.6640625" style="539" customWidth="1"/>
    <col min="10240" max="10240" width="9.6640625" style="539"/>
    <col min="10241" max="10241" width="65" style="539" customWidth="1"/>
    <col min="10242" max="10250" width="22" style="539" customWidth="1"/>
    <col min="10251" max="10490" width="9.1640625" style="539" customWidth="1"/>
    <col min="10491" max="10491" width="1.1640625" style="539" customWidth="1"/>
    <col min="10492" max="10494" width="0" style="539" hidden="1" customWidth="1"/>
    <col min="10495" max="10495" width="1.6640625" style="539" customWidth="1"/>
    <col min="10496" max="10496" width="9.6640625" style="539"/>
    <col min="10497" max="10497" width="65" style="539" customWidth="1"/>
    <col min="10498" max="10506" width="22" style="539" customWidth="1"/>
    <col min="10507" max="10746" width="9.1640625" style="539" customWidth="1"/>
    <col min="10747" max="10747" width="1.1640625" style="539" customWidth="1"/>
    <col min="10748" max="10750" width="0" style="539" hidden="1" customWidth="1"/>
    <col min="10751" max="10751" width="1.6640625" style="539" customWidth="1"/>
    <col min="10752" max="10752" width="9.6640625" style="539"/>
    <col min="10753" max="10753" width="65" style="539" customWidth="1"/>
    <col min="10754" max="10762" width="22" style="539" customWidth="1"/>
    <col min="10763" max="11002" width="9.1640625" style="539" customWidth="1"/>
    <col min="11003" max="11003" width="1.1640625" style="539" customWidth="1"/>
    <col min="11004" max="11006" width="0" style="539" hidden="1" customWidth="1"/>
    <col min="11007" max="11007" width="1.6640625" style="539" customWidth="1"/>
    <col min="11008" max="11008" width="9.6640625" style="539"/>
    <col min="11009" max="11009" width="65" style="539" customWidth="1"/>
    <col min="11010" max="11018" width="22" style="539" customWidth="1"/>
    <col min="11019" max="11258" width="9.1640625" style="539" customWidth="1"/>
    <col min="11259" max="11259" width="1.1640625" style="539" customWidth="1"/>
    <col min="11260" max="11262" width="0" style="539" hidden="1" customWidth="1"/>
    <col min="11263" max="11263" width="1.6640625" style="539" customWidth="1"/>
    <col min="11264" max="11264" width="9.6640625" style="539"/>
    <col min="11265" max="11265" width="65" style="539" customWidth="1"/>
    <col min="11266" max="11274" width="22" style="539" customWidth="1"/>
    <col min="11275" max="11514" width="9.1640625" style="539" customWidth="1"/>
    <col min="11515" max="11515" width="1.1640625" style="539" customWidth="1"/>
    <col min="11516" max="11518" width="0" style="539" hidden="1" customWidth="1"/>
    <col min="11519" max="11519" width="1.6640625" style="539" customWidth="1"/>
    <col min="11520" max="11520" width="9.6640625" style="539"/>
    <col min="11521" max="11521" width="65" style="539" customWidth="1"/>
    <col min="11522" max="11530" width="22" style="539" customWidth="1"/>
    <col min="11531" max="11770" width="9.1640625" style="539" customWidth="1"/>
    <col min="11771" max="11771" width="1.1640625" style="539" customWidth="1"/>
    <col min="11772" max="11774" width="0" style="539" hidden="1" customWidth="1"/>
    <col min="11775" max="11775" width="1.6640625" style="539" customWidth="1"/>
    <col min="11776" max="11776" width="9.6640625" style="539"/>
    <col min="11777" max="11777" width="65" style="539" customWidth="1"/>
    <col min="11778" max="11786" width="22" style="539" customWidth="1"/>
    <col min="11787" max="12026" width="9.1640625" style="539" customWidth="1"/>
    <col min="12027" max="12027" width="1.1640625" style="539" customWidth="1"/>
    <col min="12028" max="12030" width="0" style="539" hidden="1" customWidth="1"/>
    <col min="12031" max="12031" width="1.6640625" style="539" customWidth="1"/>
    <col min="12032" max="12032" width="9.6640625" style="539"/>
    <col min="12033" max="12033" width="65" style="539" customWidth="1"/>
    <col min="12034" max="12042" width="22" style="539" customWidth="1"/>
    <col min="12043" max="12282" width="9.1640625" style="539" customWidth="1"/>
    <col min="12283" max="12283" width="1.1640625" style="539" customWidth="1"/>
    <col min="12284" max="12286" width="0" style="539" hidden="1" customWidth="1"/>
    <col min="12287" max="12287" width="1.6640625" style="539" customWidth="1"/>
    <col min="12288" max="12288" width="9.6640625" style="539"/>
    <col min="12289" max="12289" width="65" style="539" customWidth="1"/>
    <col min="12290" max="12298" width="22" style="539" customWidth="1"/>
    <col min="12299" max="12538" width="9.1640625" style="539" customWidth="1"/>
    <col min="12539" max="12539" width="1.1640625" style="539" customWidth="1"/>
    <col min="12540" max="12542" width="0" style="539" hidden="1" customWidth="1"/>
    <col min="12543" max="12543" width="1.6640625" style="539" customWidth="1"/>
    <col min="12544" max="12544" width="9.6640625" style="539"/>
    <col min="12545" max="12545" width="65" style="539" customWidth="1"/>
    <col min="12546" max="12554" width="22" style="539" customWidth="1"/>
    <col min="12555" max="12794" width="9.1640625" style="539" customWidth="1"/>
    <col min="12795" max="12795" width="1.1640625" style="539" customWidth="1"/>
    <col min="12796" max="12798" width="0" style="539" hidden="1" customWidth="1"/>
    <col min="12799" max="12799" width="1.6640625" style="539" customWidth="1"/>
    <col min="12800" max="12800" width="9.6640625" style="539"/>
    <col min="12801" max="12801" width="65" style="539" customWidth="1"/>
    <col min="12802" max="12810" width="22" style="539" customWidth="1"/>
    <col min="12811" max="13050" width="9.1640625" style="539" customWidth="1"/>
    <col min="13051" max="13051" width="1.1640625" style="539" customWidth="1"/>
    <col min="13052" max="13054" width="0" style="539" hidden="1" customWidth="1"/>
    <col min="13055" max="13055" width="1.6640625" style="539" customWidth="1"/>
    <col min="13056" max="13056" width="9.6640625" style="539"/>
    <col min="13057" max="13057" width="65" style="539" customWidth="1"/>
    <col min="13058" max="13066" width="22" style="539" customWidth="1"/>
    <col min="13067" max="13306" width="9.1640625" style="539" customWidth="1"/>
    <col min="13307" max="13307" width="1.1640625" style="539" customWidth="1"/>
    <col min="13308" max="13310" width="0" style="539" hidden="1" customWidth="1"/>
    <col min="13311" max="13311" width="1.6640625" style="539" customWidth="1"/>
    <col min="13312" max="13312" width="9.6640625" style="539"/>
    <col min="13313" max="13313" width="65" style="539" customWidth="1"/>
    <col min="13314" max="13322" width="22" style="539" customWidth="1"/>
    <col min="13323" max="13562" width="9.1640625" style="539" customWidth="1"/>
    <col min="13563" max="13563" width="1.1640625" style="539" customWidth="1"/>
    <col min="13564" max="13566" width="0" style="539" hidden="1" customWidth="1"/>
    <col min="13567" max="13567" width="1.6640625" style="539" customWidth="1"/>
    <col min="13568" max="13568" width="9.6640625" style="539"/>
    <col min="13569" max="13569" width="65" style="539" customWidth="1"/>
    <col min="13570" max="13578" width="22" style="539" customWidth="1"/>
    <col min="13579" max="13818" width="9.1640625" style="539" customWidth="1"/>
    <col min="13819" max="13819" width="1.1640625" style="539" customWidth="1"/>
    <col min="13820" max="13822" width="0" style="539" hidden="1" customWidth="1"/>
    <col min="13823" max="13823" width="1.6640625" style="539" customWidth="1"/>
    <col min="13824" max="13824" width="9.6640625" style="539"/>
    <col min="13825" max="13825" width="65" style="539" customWidth="1"/>
    <col min="13826" max="13834" width="22" style="539" customWidth="1"/>
    <col min="13835" max="14074" width="9.1640625" style="539" customWidth="1"/>
    <col min="14075" max="14075" width="1.1640625" style="539" customWidth="1"/>
    <col min="14076" max="14078" width="0" style="539" hidden="1" customWidth="1"/>
    <col min="14079" max="14079" width="1.6640625" style="539" customWidth="1"/>
    <col min="14080" max="14080" width="9.6640625" style="539"/>
    <col min="14081" max="14081" width="65" style="539" customWidth="1"/>
    <col min="14082" max="14090" width="22" style="539" customWidth="1"/>
    <col min="14091" max="14330" width="9.1640625" style="539" customWidth="1"/>
    <col min="14331" max="14331" width="1.1640625" style="539" customWidth="1"/>
    <col min="14332" max="14334" width="0" style="539" hidden="1" customWidth="1"/>
    <col min="14335" max="14335" width="1.6640625" style="539" customWidth="1"/>
    <col min="14336" max="14336" width="9.6640625" style="539"/>
    <col min="14337" max="14337" width="65" style="539" customWidth="1"/>
    <col min="14338" max="14346" width="22" style="539" customWidth="1"/>
    <col min="14347" max="14586" width="9.1640625" style="539" customWidth="1"/>
    <col min="14587" max="14587" width="1.1640625" style="539" customWidth="1"/>
    <col min="14588" max="14590" width="0" style="539" hidden="1" customWidth="1"/>
    <col min="14591" max="14591" width="1.6640625" style="539" customWidth="1"/>
    <col min="14592" max="14592" width="9.6640625" style="539"/>
    <col min="14593" max="14593" width="65" style="539" customWidth="1"/>
    <col min="14594" max="14602" width="22" style="539" customWidth="1"/>
    <col min="14603" max="14842" width="9.1640625" style="539" customWidth="1"/>
    <col min="14843" max="14843" width="1.1640625" style="539" customWidth="1"/>
    <col min="14844" max="14846" width="0" style="539" hidden="1" customWidth="1"/>
    <col min="14847" max="14847" width="1.6640625" style="539" customWidth="1"/>
    <col min="14848" max="14848" width="9.6640625" style="539"/>
    <col min="14849" max="14849" width="65" style="539" customWidth="1"/>
    <col min="14850" max="14858" width="22" style="539" customWidth="1"/>
    <col min="14859" max="15098" width="9.1640625" style="539" customWidth="1"/>
    <col min="15099" max="15099" width="1.1640625" style="539" customWidth="1"/>
    <col min="15100" max="15102" width="0" style="539" hidden="1" customWidth="1"/>
    <col min="15103" max="15103" width="1.6640625" style="539" customWidth="1"/>
    <col min="15104" max="15104" width="9.6640625" style="539"/>
    <col min="15105" max="15105" width="65" style="539" customWidth="1"/>
    <col min="15106" max="15114" width="22" style="539" customWidth="1"/>
    <col min="15115" max="15354" width="9.1640625" style="539" customWidth="1"/>
    <col min="15355" max="15355" width="1.1640625" style="539" customWidth="1"/>
    <col min="15356" max="15358" width="0" style="539" hidden="1" customWidth="1"/>
    <col min="15359" max="15359" width="1.6640625" style="539" customWidth="1"/>
    <col min="15360" max="15360" width="9.6640625" style="539"/>
    <col min="15361" max="15361" width="65" style="539" customWidth="1"/>
    <col min="15362" max="15370" width="22" style="539" customWidth="1"/>
    <col min="15371" max="15610" width="9.1640625" style="539" customWidth="1"/>
    <col min="15611" max="15611" width="1.1640625" style="539" customWidth="1"/>
    <col min="15612" max="15614" width="0" style="539" hidden="1" customWidth="1"/>
    <col min="15615" max="15615" width="1.6640625" style="539" customWidth="1"/>
    <col min="15616" max="15616" width="9.6640625" style="539"/>
    <col min="15617" max="15617" width="65" style="539" customWidth="1"/>
    <col min="15618" max="15626" width="22" style="539" customWidth="1"/>
    <col min="15627" max="15866" width="9.1640625" style="539" customWidth="1"/>
    <col min="15867" max="15867" width="1.1640625" style="539" customWidth="1"/>
    <col min="15868" max="15870" width="0" style="539" hidden="1" customWidth="1"/>
    <col min="15871" max="15871" width="1.6640625" style="539" customWidth="1"/>
    <col min="15872" max="15872" width="9.6640625" style="539"/>
    <col min="15873" max="15873" width="65" style="539" customWidth="1"/>
    <col min="15874" max="15882" width="22" style="539" customWidth="1"/>
    <col min="15883" max="16122" width="9.1640625" style="539" customWidth="1"/>
    <col min="16123" max="16123" width="1.1640625" style="539" customWidth="1"/>
    <col min="16124" max="16126" width="0" style="539" hidden="1" customWidth="1"/>
    <col min="16127" max="16127" width="1.6640625" style="539" customWidth="1"/>
    <col min="16128" max="16128" width="9.6640625" style="539"/>
    <col min="16129" max="16129" width="65" style="539" customWidth="1"/>
    <col min="16130" max="16138" width="22" style="539" customWidth="1"/>
    <col min="16139" max="16378" width="9.1640625" style="539" customWidth="1"/>
    <col min="16379" max="16379" width="1.1640625" style="539" customWidth="1"/>
    <col min="16380" max="16382" width="0" style="539" hidden="1" customWidth="1"/>
    <col min="16383" max="16383" width="1.6640625" style="539" customWidth="1"/>
    <col min="16384" max="16384" width="9.6640625" style="539"/>
  </cols>
  <sheetData>
    <row r="1" spans="1:10" ht="12.75" x14ac:dyDescent="0.2">
      <c r="A1" s="661" t="s">
        <v>350</v>
      </c>
      <c r="B1" s="661"/>
      <c r="C1" s="661"/>
      <c r="D1" s="661"/>
      <c r="E1" s="661"/>
      <c r="F1" s="661"/>
      <c r="G1" s="661"/>
      <c r="H1" s="661"/>
      <c r="I1" s="662" t="s">
        <v>205</v>
      </c>
      <c r="J1" s="663"/>
    </row>
    <row r="2" spans="1:10" x14ac:dyDescent="0.2">
      <c r="A2" s="664" t="s">
        <v>189</v>
      </c>
      <c r="B2" s="1084" t="s">
        <v>206</v>
      </c>
      <c r="C2" s="1085"/>
      <c r="D2" s="1085"/>
      <c r="E2" s="1085"/>
      <c r="F2" s="1085"/>
      <c r="G2" s="1085"/>
      <c r="H2" s="1085"/>
      <c r="I2" s="1085"/>
      <c r="J2" s="1086"/>
    </row>
    <row r="3" spans="1:10" s="667" customFormat="1" ht="33.75" x14ac:dyDescent="0.2">
      <c r="A3" s="665" t="s">
        <v>207</v>
      </c>
      <c r="B3" s="666" t="s">
        <v>208</v>
      </c>
      <c r="C3" s="666" t="s">
        <v>209</v>
      </c>
      <c r="D3" s="666" t="s">
        <v>91</v>
      </c>
      <c r="E3" s="666" t="s">
        <v>210</v>
      </c>
      <c r="F3" s="666" t="s">
        <v>90</v>
      </c>
      <c r="G3" s="666" t="s">
        <v>211</v>
      </c>
      <c r="H3" s="666" t="s">
        <v>319</v>
      </c>
      <c r="I3" s="666" t="s">
        <v>212</v>
      </c>
      <c r="J3" s="666" t="s">
        <v>213</v>
      </c>
    </row>
    <row r="4" spans="1:10" x14ac:dyDescent="0.2">
      <c r="A4" s="668" t="s">
        <v>214</v>
      </c>
      <c r="B4" s="669">
        <v>666311</v>
      </c>
      <c r="C4" s="669">
        <v>24552</v>
      </c>
      <c r="D4" s="669">
        <v>42177</v>
      </c>
      <c r="E4" s="669">
        <v>80549</v>
      </c>
      <c r="F4" s="669">
        <v>5289</v>
      </c>
      <c r="G4" s="669">
        <v>56988</v>
      </c>
      <c r="H4" s="669">
        <v>41936</v>
      </c>
      <c r="I4" s="669">
        <v>917802</v>
      </c>
      <c r="J4" s="669">
        <v>251491</v>
      </c>
    </row>
    <row r="5" spans="1:10" x14ac:dyDescent="0.2">
      <c r="A5" s="668" t="s">
        <v>215</v>
      </c>
      <c r="B5" s="669">
        <v>513278</v>
      </c>
      <c r="C5" s="669">
        <v>24552</v>
      </c>
      <c r="D5" s="669">
        <v>42177</v>
      </c>
      <c r="E5" s="669">
        <v>73367</v>
      </c>
      <c r="F5" s="669">
        <v>4979</v>
      </c>
      <c r="G5" s="669">
        <v>35460</v>
      </c>
      <c r="H5" s="669">
        <v>40065</v>
      </c>
      <c r="I5" s="669">
        <v>733878</v>
      </c>
      <c r="J5" s="669">
        <v>220600</v>
      </c>
    </row>
    <row r="6" spans="1:10" x14ac:dyDescent="0.2">
      <c r="A6" s="668" t="s">
        <v>216</v>
      </c>
      <c r="B6" s="669">
        <v>153033</v>
      </c>
      <c r="C6" s="669">
        <v>0</v>
      </c>
      <c r="D6" s="669" t="s">
        <v>189</v>
      </c>
      <c r="E6" s="669">
        <v>7182</v>
      </c>
      <c r="F6" s="669">
        <v>310</v>
      </c>
      <c r="G6" s="669">
        <v>21528</v>
      </c>
      <c r="H6" s="669">
        <v>1871</v>
      </c>
      <c r="I6" s="669">
        <v>183924</v>
      </c>
      <c r="J6" s="669">
        <v>30891</v>
      </c>
    </row>
    <row r="7" spans="1:10" x14ac:dyDescent="0.2">
      <c r="A7" s="668" t="s">
        <v>217</v>
      </c>
      <c r="B7" s="669">
        <v>0</v>
      </c>
      <c r="C7" s="669">
        <v>0</v>
      </c>
      <c r="D7" s="669" t="s">
        <v>189</v>
      </c>
      <c r="E7" s="669">
        <v>0</v>
      </c>
      <c r="F7" s="669" t="s">
        <v>189</v>
      </c>
      <c r="G7" s="669">
        <v>0</v>
      </c>
      <c r="H7" s="669">
        <v>0</v>
      </c>
      <c r="I7" s="669">
        <v>0</v>
      </c>
      <c r="J7" s="669">
        <v>0</v>
      </c>
    </row>
    <row r="8" spans="1:10" x14ac:dyDescent="0.2">
      <c r="A8" s="668" t="s">
        <v>218</v>
      </c>
      <c r="B8" s="669">
        <v>0</v>
      </c>
      <c r="C8" s="669" t="s">
        <v>189</v>
      </c>
      <c r="D8" s="669" t="s">
        <v>189</v>
      </c>
      <c r="E8" s="669">
        <v>0</v>
      </c>
      <c r="F8" s="669" t="s">
        <v>189</v>
      </c>
      <c r="G8" s="669">
        <v>0</v>
      </c>
      <c r="H8" s="669">
        <v>0</v>
      </c>
      <c r="I8" s="669">
        <v>0</v>
      </c>
      <c r="J8" s="669">
        <v>0</v>
      </c>
    </row>
    <row r="9" spans="1:10" x14ac:dyDescent="0.2">
      <c r="A9" s="668" t="s">
        <v>219</v>
      </c>
      <c r="B9" s="669">
        <v>2776453</v>
      </c>
      <c r="C9" s="669">
        <v>215251</v>
      </c>
      <c r="D9" s="669">
        <v>400340</v>
      </c>
      <c r="E9" s="669">
        <v>413908</v>
      </c>
      <c r="F9" s="669">
        <v>79723</v>
      </c>
      <c r="G9" s="669">
        <v>138158</v>
      </c>
      <c r="H9" s="669">
        <v>157276</v>
      </c>
      <c r="I9" s="669">
        <v>4181109</v>
      </c>
      <c r="J9" s="669">
        <v>1404656</v>
      </c>
    </row>
    <row r="10" spans="1:10" x14ac:dyDescent="0.2">
      <c r="A10" s="668" t="s">
        <v>220</v>
      </c>
      <c r="B10" s="669">
        <v>1973522</v>
      </c>
      <c r="C10" s="669">
        <v>198119</v>
      </c>
      <c r="D10" s="669">
        <v>373716</v>
      </c>
      <c r="E10" s="669">
        <v>391651</v>
      </c>
      <c r="F10" s="669">
        <v>71593</v>
      </c>
      <c r="G10" s="669">
        <v>114994</v>
      </c>
      <c r="H10" s="669">
        <v>137163</v>
      </c>
      <c r="I10" s="669">
        <v>3260758</v>
      </c>
      <c r="J10" s="669">
        <v>1287236</v>
      </c>
    </row>
    <row r="11" spans="1:10" x14ac:dyDescent="0.2">
      <c r="A11" s="668" t="s">
        <v>221</v>
      </c>
      <c r="B11" s="669">
        <v>254399</v>
      </c>
      <c r="C11" s="669">
        <v>53293</v>
      </c>
      <c r="D11" s="669">
        <v>10472</v>
      </c>
      <c r="E11" s="669">
        <v>45916</v>
      </c>
      <c r="F11" s="669">
        <v>3776</v>
      </c>
      <c r="G11" s="669">
        <v>15191</v>
      </c>
      <c r="H11" s="669">
        <v>4955</v>
      </c>
      <c r="I11" s="669">
        <v>388002</v>
      </c>
      <c r="J11" s="669">
        <v>133603</v>
      </c>
    </row>
    <row r="12" spans="1:10" x14ac:dyDescent="0.2">
      <c r="A12" s="668" t="s">
        <v>222</v>
      </c>
      <c r="B12" s="669">
        <v>1719123</v>
      </c>
      <c r="C12" s="669">
        <v>144826</v>
      </c>
      <c r="D12" s="669">
        <v>363244</v>
      </c>
      <c r="E12" s="669">
        <v>345735</v>
      </c>
      <c r="F12" s="669">
        <v>67817</v>
      </c>
      <c r="G12" s="669">
        <v>99803</v>
      </c>
      <c r="H12" s="669">
        <v>132208</v>
      </c>
      <c r="I12" s="669">
        <v>2872756</v>
      </c>
      <c r="J12" s="669">
        <v>1153633</v>
      </c>
    </row>
    <row r="13" spans="1:10" x14ac:dyDescent="0.2">
      <c r="A13" s="668" t="s">
        <v>223</v>
      </c>
      <c r="B13" s="669">
        <v>787969</v>
      </c>
      <c r="C13" s="669">
        <v>16368</v>
      </c>
      <c r="D13" s="669">
        <v>24424</v>
      </c>
      <c r="E13" s="669">
        <v>21134</v>
      </c>
      <c r="F13" s="669">
        <v>7670</v>
      </c>
      <c r="G13" s="669">
        <v>17270</v>
      </c>
      <c r="H13" s="669">
        <v>17812</v>
      </c>
      <c r="I13" s="669">
        <v>892647</v>
      </c>
      <c r="J13" s="669">
        <v>104678</v>
      </c>
    </row>
    <row r="14" spans="1:10" x14ac:dyDescent="0.2">
      <c r="A14" s="668" t="s">
        <v>224</v>
      </c>
      <c r="B14" s="669">
        <v>787220</v>
      </c>
      <c r="C14" s="669">
        <v>16294</v>
      </c>
      <c r="D14" s="669">
        <v>24261</v>
      </c>
      <c r="E14" s="669">
        <v>20845</v>
      </c>
      <c r="F14" s="669">
        <v>7670</v>
      </c>
      <c r="G14" s="669">
        <v>17191</v>
      </c>
      <c r="H14" s="669">
        <v>17307</v>
      </c>
      <c r="I14" s="669">
        <v>890788</v>
      </c>
      <c r="J14" s="669">
        <v>103568</v>
      </c>
    </row>
    <row r="15" spans="1:10" x14ac:dyDescent="0.2">
      <c r="A15" s="668" t="s">
        <v>225</v>
      </c>
      <c r="B15" s="669">
        <v>749</v>
      </c>
      <c r="C15" s="669">
        <v>74</v>
      </c>
      <c r="D15" s="669">
        <v>163</v>
      </c>
      <c r="E15" s="669">
        <v>289</v>
      </c>
      <c r="F15" s="669" t="s">
        <v>189</v>
      </c>
      <c r="G15" s="669">
        <v>79</v>
      </c>
      <c r="H15" s="669">
        <v>505</v>
      </c>
      <c r="I15" s="669">
        <v>1859</v>
      </c>
      <c r="J15" s="669">
        <v>1110</v>
      </c>
    </row>
    <row r="16" spans="1:10" x14ac:dyDescent="0.2">
      <c r="A16" s="668" t="s">
        <v>226</v>
      </c>
      <c r="B16" s="669">
        <v>14962</v>
      </c>
      <c r="C16" s="669">
        <v>764</v>
      </c>
      <c r="D16" s="669">
        <v>2200</v>
      </c>
      <c r="E16" s="669">
        <v>1123</v>
      </c>
      <c r="F16" s="669">
        <v>460</v>
      </c>
      <c r="G16" s="669">
        <v>5894</v>
      </c>
      <c r="H16" s="669">
        <v>2301</v>
      </c>
      <c r="I16" s="669">
        <v>27704</v>
      </c>
      <c r="J16" s="669">
        <v>12742</v>
      </c>
    </row>
    <row r="17" spans="1:10" x14ac:dyDescent="0.2">
      <c r="A17" s="668" t="s">
        <v>227</v>
      </c>
      <c r="B17" s="669">
        <v>0</v>
      </c>
      <c r="C17" s="669">
        <v>0</v>
      </c>
      <c r="D17" s="669" t="s">
        <v>189</v>
      </c>
      <c r="E17" s="669">
        <v>0</v>
      </c>
      <c r="F17" s="669" t="s">
        <v>189</v>
      </c>
      <c r="G17" s="669">
        <v>0</v>
      </c>
      <c r="H17" s="669">
        <v>0</v>
      </c>
      <c r="I17" s="669">
        <v>0</v>
      </c>
      <c r="J17" s="669">
        <v>0</v>
      </c>
    </row>
    <row r="18" spans="1:10" x14ac:dyDescent="0.2">
      <c r="A18" s="668" t="s">
        <v>228</v>
      </c>
      <c r="B18" s="669">
        <v>112720</v>
      </c>
      <c r="C18" s="669">
        <v>0</v>
      </c>
      <c r="D18" s="669" t="s">
        <v>189</v>
      </c>
      <c r="E18" s="669">
        <v>225233</v>
      </c>
      <c r="F18" s="669" t="s">
        <v>189</v>
      </c>
      <c r="G18" s="669">
        <v>0</v>
      </c>
      <c r="H18" s="669">
        <v>0</v>
      </c>
      <c r="I18" s="669">
        <v>337953</v>
      </c>
      <c r="J18" s="669">
        <v>225233</v>
      </c>
    </row>
    <row r="19" spans="1:10" x14ac:dyDescent="0.2">
      <c r="A19" s="668" t="s">
        <v>229</v>
      </c>
      <c r="B19" s="669">
        <v>112720</v>
      </c>
      <c r="C19" s="669">
        <v>0</v>
      </c>
      <c r="D19" s="669" t="s">
        <v>189</v>
      </c>
      <c r="E19" s="669">
        <v>196960</v>
      </c>
      <c r="F19" s="669" t="s">
        <v>189</v>
      </c>
      <c r="G19" s="669">
        <v>0</v>
      </c>
      <c r="H19" s="669">
        <v>0</v>
      </c>
      <c r="I19" s="669">
        <v>309680</v>
      </c>
      <c r="J19" s="669">
        <v>196960</v>
      </c>
    </row>
    <row r="20" spans="1:10" x14ac:dyDescent="0.2">
      <c r="A20" s="668" t="s">
        <v>230</v>
      </c>
      <c r="B20" s="669">
        <v>112720</v>
      </c>
      <c r="C20" s="669">
        <v>0</v>
      </c>
      <c r="D20" s="669" t="s">
        <v>189</v>
      </c>
      <c r="E20" s="669">
        <v>196960</v>
      </c>
      <c r="F20" s="669" t="s">
        <v>189</v>
      </c>
      <c r="G20" s="669">
        <v>0</v>
      </c>
      <c r="H20" s="669">
        <v>0</v>
      </c>
      <c r="I20" s="669">
        <v>309680</v>
      </c>
      <c r="J20" s="669">
        <v>196960</v>
      </c>
    </row>
    <row r="21" spans="1:10" x14ac:dyDescent="0.2">
      <c r="A21" s="668" t="s">
        <v>231</v>
      </c>
      <c r="B21" s="669">
        <v>0</v>
      </c>
      <c r="C21" s="669">
        <v>0</v>
      </c>
      <c r="D21" s="669" t="s">
        <v>189</v>
      </c>
      <c r="E21" s="669">
        <v>0</v>
      </c>
      <c r="F21" s="669" t="s">
        <v>189</v>
      </c>
      <c r="G21" s="669">
        <v>0</v>
      </c>
      <c r="H21" s="669">
        <v>0</v>
      </c>
      <c r="I21" s="669">
        <v>0</v>
      </c>
      <c r="J21" s="669">
        <v>0</v>
      </c>
    </row>
    <row r="22" spans="1:10" x14ac:dyDescent="0.2">
      <c r="A22" s="668" t="s">
        <v>232</v>
      </c>
      <c r="B22" s="669">
        <v>0</v>
      </c>
      <c r="C22" s="669">
        <v>0</v>
      </c>
      <c r="D22" s="669" t="s">
        <v>189</v>
      </c>
      <c r="E22" s="669">
        <v>0</v>
      </c>
      <c r="F22" s="669" t="s">
        <v>189</v>
      </c>
      <c r="G22" s="669">
        <v>0</v>
      </c>
      <c r="H22" s="669">
        <v>0</v>
      </c>
      <c r="I22" s="669">
        <v>0</v>
      </c>
      <c r="J22" s="669">
        <v>0</v>
      </c>
    </row>
    <row r="23" spans="1:10" x14ac:dyDescent="0.2">
      <c r="A23" s="668" t="s">
        <v>233</v>
      </c>
      <c r="B23" s="669">
        <v>0</v>
      </c>
      <c r="C23" s="669">
        <v>0</v>
      </c>
      <c r="D23" s="669" t="s">
        <v>189</v>
      </c>
      <c r="E23" s="669">
        <v>0</v>
      </c>
      <c r="F23" s="669" t="s">
        <v>189</v>
      </c>
      <c r="G23" s="669">
        <v>0</v>
      </c>
      <c r="H23" s="669">
        <v>0</v>
      </c>
      <c r="I23" s="669">
        <v>0</v>
      </c>
      <c r="J23" s="669">
        <v>0</v>
      </c>
    </row>
    <row r="24" spans="1:10" x14ac:dyDescent="0.2">
      <c r="A24" s="668" t="s">
        <v>234</v>
      </c>
      <c r="B24" s="669">
        <v>0</v>
      </c>
      <c r="C24" s="669">
        <v>0</v>
      </c>
      <c r="D24" s="669" t="s">
        <v>189</v>
      </c>
      <c r="E24" s="669">
        <v>28273</v>
      </c>
      <c r="F24" s="669" t="s">
        <v>189</v>
      </c>
      <c r="G24" s="669">
        <v>0</v>
      </c>
      <c r="H24" s="669">
        <v>0</v>
      </c>
      <c r="I24" s="669">
        <v>28273</v>
      </c>
      <c r="J24" s="669">
        <v>28273</v>
      </c>
    </row>
    <row r="25" spans="1:10" x14ac:dyDescent="0.2">
      <c r="A25" s="668" t="s">
        <v>235</v>
      </c>
      <c r="B25" s="669">
        <v>0</v>
      </c>
      <c r="C25" s="669">
        <v>0</v>
      </c>
      <c r="D25" s="669" t="s">
        <v>189</v>
      </c>
      <c r="E25" s="669">
        <v>0</v>
      </c>
      <c r="F25" s="669" t="s">
        <v>189</v>
      </c>
      <c r="G25" s="669">
        <v>0</v>
      </c>
      <c r="H25" s="669">
        <v>0</v>
      </c>
      <c r="I25" s="669">
        <v>0</v>
      </c>
      <c r="J25" s="669">
        <v>0</v>
      </c>
    </row>
    <row r="26" spans="1:10" x14ac:dyDescent="0.2">
      <c r="A26" s="668" t="s">
        <v>236</v>
      </c>
      <c r="B26" s="669">
        <v>0</v>
      </c>
      <c r="C26" s="669">
        <v>0</v>
      </c>
      <c r="D26" s="669" t="s">
        <v>189</v>
      </c>
      <c r="E26" s="669">
        <v>28273</v>
      </c>
      <c r="F26" s="669" t="s">
        <v>189</v>
      </c>
      <c r="G26" s="669">
        <v>0</v>
      </c>
      <c r="H26" s="669">
        <v>0</v>
      </c>
      <c r="I26" s="669">
        <v>28273</v>
      </c>
      <c r="J26" s="669">
        <v>28273</v>
      </c>
    </row>
    <row r="27" spans="1:10" x14ac:dyDescent="0.2">
      <c r="A27" s="668" t="s">
        <v>237</v>
      </c>
      <c r="B27" s="669">
        <v>0</v>
      </c>
      <c r="C27" s="669">
        <v>0</v>
      </c>
      <c r="D27" s="669" t="s">
        <v>189</v>
      </c>
      <c r="E27" s="669">
        <v>0</v>
      </c>
      <c r="F27" s="669" t="s">
        <v>189</v>
      </c>
      <c r="G27" s="669">
        <v>0</v>
      </c>
      <c r="H27" s="669">
        <v>0</v>
      </c>
      <c r="I27" s="669">
        <v>0</v>
      </c>
      <c r="J27" s="669">
        <v>0</v>
      </c>
    </row>
    <row r="28" spans="1:10" x14ac:dyDescent="0.2">
      <c r="A28" s="668" t="s">
        <v>238</v>
      </c>
      <c r="B28" s="669">
        <v>0</v>
      </c>
      <c r="C28" s="669">
        <v>0</v>
      </c>
      <c r="D28" s="669" t="s">
        <v>189</v>
      </c>
      <c r="E28" s="669">
        <v>0</v>
      </c>
      <c r="F28" s="669" t="s">
        <v>189</v>
      </c>
      <c r="G28" s="669">
        <v>0</v>
      </c>
      <c r="H28" s="669">
        <v>0</v>
      </c>
      <c r="I28" s="669">
        <v>0</v>
      </c>
      <c r="J28" s="669">
        <v>0</v>
      </c>
    </row>
    <row r="29" spans="1:10" x14ac:dyDescent="0.2">
      <c r="A29" s="668" t="s">
        <v>239</v>
      </c>
      <c r="B29" s="669">
        <v>34221797</v>
      </c>
      <c r="C29" s="669">
        <v>5018763</v>
      </c>
      <c r="D29" s="669">
        <v>7674330</v>
      </c>
      <c r="E29" s="669">
        <v>5484339</v>
      </c>
      <c r="F29" s="669">
        <v>937901</v>
      </c>
      <c r="G29" s="669">
        <v>7039934</v>
      </c>
      <c r="H29" s="669">
        <v>2743912</v>
      </c>
      <c r="I29" s="669">
        <v>63120976</v>
      </c>
      <c r="J29" s="669">
        <v>28899179</v>
      </c>
    </row>
    <row r="30" spans="1:10" x14ac:dyDescent="0.2">
      <c r="A30" s="668" t="s">
        <v>240</v>
      </c>
      <c r="B30" s="669">
        <v>34171541</v>
      </c>
      <c r="C30" s="669">
        <v>5011875</v>
      </c>
      <c r="D30" s="669">
        <v>7667159</v>
      </c>
      <c r="E30" s="669">
        <v>5457389</v>
      </c>
      <c r="F30" s="669">
        <v>937239</v>
      </c>
      <c r="G30" s="669">
        <v>6999885</v>
      </c>
      <c r="H30" s="669">
        <v>2735315</v>
      </c>
      <c r="I30" s="669">
        <v>62980403</v>
      </c>
      <c r="J30" s="669">
        <v>28808862</v>
      </c>
    </row>
    <row r="31" spans="1:10" x14ac:dyDescent="0.2">
      <c r="A31" s="668" t="s">
        <v>241</v>
      </c>
      <c r="B31" s="669">
        <v>24606659</v>
      </c>
      <c r="C31" s="669">
        <v>3553108</v>
      </c>
      <c r="D31" s="669">
        <v>6546831</v>
      </c>
      <c r="E31" s="669">
        <v>4507661</v>
      </c>
      <c r="F31" s="669">
        <v>600382</v>
      </c>
      <c r="G31" s="669">
        <v>6276770</v>
      </c>
      <c r="H31" s="669">
        <v>2449517</v>
      </c>
      <c r="I31" s="669">
        <v>48540928</v>
      </c>
      <c r="J31" s="669">
        <v>23934269</v>
      </c>
    </row>
    <row r="32" spans="1:10" x14ac:dyDescent="0.2">
      <c r="A32" s="668" t="s">
        <v>242</v>
      </c>
      <c r="B32" s="669">
        <v>411256</v>
      </c>
      <c r="C32" s="669">
        <v>33785</v>
      </c>
      <c r="D32" s="669">
        <v>375134</v>
      </c>
      <c r="E32" s="669">
        <v>59759</v>
      </c>
      <c r="F32" s="669">
        <v>2022</v>
      </c>
      <c r="G32" s="669">
        <v>34204</v>
      </c>
      <c r="H32" s="669">
        <v>33512</v>
      </c>
      <c r="I32" s="669">
        <v>949672</v>
      </c>
      <c r="J32" s="669">
        <v>538416</v>
      </c>
    </row>
    <row r="33" spans="1:10" x14ac:dyDescent="0.2">
      <c r="A33" s="668" t="s">
        <v>243</v>
      </c>
      <c r="B33" s="669">
        <v>0</v>
      </c>
      <c r="C33" s="669">
        <v>0</v>
      </c>
      <c r="D33" s="669" t="s">
        <v>189</v>
      </c>
      <c r="E33" s="669">
        <v>0</v>
      </c>
      <c r="F33" s="669" t="s">
        <v>189</v>
      </c>
      <c r="G33" s="669">
        <v>0</v>
      </c>
      <c r="H33" s="669">
        <v>0</v>
      </c>
      <c r="I33" s="669">
        <v>0</v>
      </c>
      <c r="J33" s="669">
        <v>0</v>
      </c>
    </row>
    <row r="34" spans="1:10" x14ac:dyDescent="0.2">
      <c r="A34" s="668" t="s">
        <v>244</v>
      </c>
      <c r="B34" s="669">
        <v>82630</v>
      </c>
      <c r="C34" s="669">
        <v>72897</v>
      </c>
      <c r="D34" s="669">
        <v>34671</v>
      </c>
      <c r="E34" s="669">
        <v>17979</v>
      </c>
      <c r="F34" s="669">
        <v>6300</v>
      </c>
      <c r="G34" s="669">
        <v>54114</v>
      </c>
      <c r="H34" s="669">
        <v>10345</v>
      </c>
      <c r="I34" s="669">
        <v>278936</v>
      </c>
      <c r="J34" s="669">
        <v>196306</v>
      </c>
    </row>
    <row r="35" spans="1:10" x14ac:dyDescent="0.2">
      <c r="A35" s="668" t="s">
        <v>245</v>
      </c>
      <c r="B35" s="669">
        <v>0</v>
      </c>
      <c r="C35" s="669">
        <v>0</v>
      </c>
      <c r="D35" s="669" t="s">
        <v>189</v>
      </c>
      <c r="E35" s="669">
        <v>0</v>
      </c>
      <c r="F35" s="669" t="s">
        <v>189</v>
      </c>
      <c r="G35" s="669">
        <v>0</v>
      </c>
      <c r="H35" s="669">
        <v>0</v>
      </c>
      <c r="I35" s="669">
        <v>0</v>
      </c>
      <c r="J35" s="669">
        <v>0</v>
      </c>
    </row>
    <row r="36" spans="1:10" x14ac:dyDescent="0.2">
      <c r="A36" s="668" t="s">
        <v>246</v>
      </c>
      <c r="B36" s="669">
        <v>2752775</v>
      </c>
      <c r="C36" s="669">
        <v>353222</v>
      </c>
      <c r="D36" s="669">
        <v>315313</v>
      </c>
      <c r="E36" s="669">
        <v>186185</v>
      </c>
      <c r="F36" s="669">
        <v>20300</v>
      </c>
      <c r="G36" s="669">
        <v>439915</v>
      </c>
      <c r="H36" s="669">
        <v>45302</v>
      </c>
      <c r="I36" s="669">
        <v>4113012</v>
      </c>
      <c r="J36" s="669">
        <v>1360237</v>
      </c>
    </row>
    <row r="37" spans="1:10" x14ac:dyDescent="0.2">
      <c r="A37" s="668" t="s">
        <v>247</v>
      </c>
      <c r="B37" s="669">
        <v>6273784</v>
      </c>
      <c r="C37" s="669">
        <v>956431</v>
      </c>
      <c r="D37" s="669">
        <v>394138</v>
      </c>
      <c r="E37" s="669">
        <v>632906</v>
      </c>
      <c r="F37" s="669">
        <v>308198</v>
      </c>
      <c r="G37" s="669">
        <v>194713</v>
      </c>
      <c r="H37" s="669">
        <v>177800</v>
      </c>
      <c r="I37" s="669">
        <v>8937970</v>
      </c>
      <c r="J37" s="669">
        <v>2664186</v>
      </c>
    </row>
    <row r="38" spans="1:10" x14ac:dyDescent="0.2">
      <c r="A38" s="668" t="s">
        <v>248</v>
      </c>
      <c r="B38" s="669">
        <v>44437</v>
      </c>
      <c r="C38" s="669">
        <v>42432</v>
      </c>
      <c r="D38" s="669">
        <v>1072</v>
      </c>
      <c r="E38" s="669">
        <v>52899</v>
      </c>
      <c r="F38" s="669">
        <v>37</v>
      </c>
      <c r="G38" s="669">
        <v>169</v>
      </c>
      <c r="H38" s="669">
        <v>18839</v>
      </c>
      <c r="I38" s="669">
        <v>159885</v>
      </c>
      <c r="J38" s="669">
        <v>115448</v>
      </c>
    </row>
    <row r="39" spans="1:10" x14ac:dyDescent="0.2">
      <c r="A39" s="668" t="s">
        <v>249</v>
      </c>
      <c r="B39" s="669">
        <v>50256</v>
      </c>
      <c r="C39" s="669">
        <v>6888</v>
      </c>
      <c r="D39" s="669">
        <v>7171</v>
      </c>
      <c r="E39" s="669">
        <v>26950</v>
      </c>
      <c r="F39" s="669">
        <v>662</v>
      </c>
      <c r="G39" s="669">
        <v>40049</v>
      </c>
      <c r="H39" s="669">
        <v>8597</v>
      </c>
      <c r="I39" s="669">
        <v>140573</v>
      </c>
      <c r="J39" s="669">
        <v>90317</v>
      </c>
    </row>
    <row r="40" spans="1:10" x14ac:dyDescent="0.2">
      <c r="A40" s="668" t="s">
        <v>250</v>
      </c>
      <c r="B40" s="669">
        <v>45856</v>
      </c>
      <c r="C40" s="669">
        <v>6888</v>
      </c>
      <c r="D40" s="669">
        <v>7171</v>
      </c>
      <c r="E40" s="669">
        <v>26830</v>
      </c>
      <c r="F40" s="669">
        <v>662</v>
      </c>
      <c r="G40" s="669">
        <v>22081</v>
      </c>
      <c r="H40" s="669">
        <v>8597</v>
      </c>
      <c r="I40" s="669">
        <v>118085</v>
      </c>
      <c r="J40" s="669">
        <v>72229</v>
      </c>
    </row>
    <row r="41" spans="1:10" x14ac:dyDescent="0.2">
      <c r="A41" s="668" t="s">
        <v>251</v>
      </c>
      <c r="B41" s="669">
        <v>4400</v>
      </c>
      <c r="C41" s="669">
        <v>0</v>
      </c>
      <c r="D41" s="669" t="s">
        <v>189</v>
      </c>
      <c r="E41" s="669">
        <v>120</v>
      </c>
      <c r="F41" s="669" t="s">
        <v>189</v>
      </c>
      <c r="G41" s="669">
        <v>17968</v>
      </c>
      <c r="H41" s="669">
        <v>0</v>
      </c>
      <c r="I41" s="669">
        <v>22488</v>
      </c>
      <c r="J41" s="669">
        <v>18088</v>
      </c>
    </row>
    <row r="42" spans="1:10" x14ac:dyDescent="0.2">
      <c r="A42" s="668" t="s">
        <v>252</v>
      </c>
      <c r="B42" s="669">
        <v>32689321</v>
      </c>
      <c r="C42" s="669">
        <v>1223471</v>
      </c>
      <c r="D42" s="669">
        <v>4538944</v>
      </c>
      <c r="E42" s="669">
        <v>2735605</v>
      </c>
      <c r="F42" s="669">
        <v>864551</v>
      </c>
      <c r="G42" s="669">
        <v>4763424</v>
      </c>
      <c r="H42" s="669">
        <v>1421828</v>
      </c>
      <c r="I42" s="669">
        <v>48237144</v>
      </c>
      <c r="J42" s="669">
        <v>15547823</v>
      </c>
    </row>
    <row r="43" spans="1:10" x14ac:dyDescent="0.2">
      <c r="A43" s="668" t="s">
        <v>253</v>
      </c>
      <c r="B43" s="669">
        <v>0</v>
      </c>
      <c r="C43" s="669">
        <v>0</v>
      </c>
      <c r="D43" s="669" t="s">
        <v>189</v>
      </c>
      <c r="E43" s="669">
        <v>0</v>
      </c>
      <c r="F43" s="669" t="s">
        <v>189</v>
      </c>
      <c r="G43" s="669">
        <v>0</v>
      </c>
      <c r="H43" s="669" t="s">
        <v>189</v>
      </c>
      <c r="I43" s="669">
        <v>0</v>
      </c>
      <c r="J43" s="669">
        <v>0</v>
      </c>
    </row>
    <row r="44" spans="1:10" x14ac:dyDescent="0.2">
      <c r="A44" s="668" t="s">
        <v>254</v>
      </c>
      <c r="B44" s="669">
        <v>32689198</v>
      </c>
      <c r="C44" s="669">
        <v>1223471</v>
      </c>
      <c r="D44" s="669">
        <v>4538944</v>
      </c>
      <c r="E44" s="669">
        <v>2735605</v>
      </c>
      <c r="F44" s="669">
        <v>864551</v>
      </c>
      <c r="G44" s="669">
        <v>4763424</v>
      </c>
      <c r="H44" s="669">
        <v>1421828</v>
      </c>
      <c r="I44" s="669">
        <v>48237021</v>
      </c>
      <c r="J44" s="669">
        <v>15547823</v>
      </c>
    </row>
    <row r="45" spans="1:10" x14ac:dyDescent="0.2">
      <c r="A45" s="668" t="s">
        <v>255</v>
      </c>
      <c r="B45" s="669">
        <v>32672331</v>
      </c>
      <c r="C45" s="669">
        <v>1223151</v>
      </c>
      <c r="D45" s="669">
        <v>4537895</v>
      </c>
      <c r="E45" s="669">
        <v>2735049</v>
      </c>
      <c r="F45" s="669">
        <v>864084</v>
      </c>
      <c r="G45" s="669">
        <v>4762754</v>
      </c>
      <c r="H45" s="669">
        <v>1421056</v>
      </c>
      <c r="I45" s="669">
        <v>48216320</v>
      </c>
      <c r="J45" s="669">
        <v>15543989</v>
      </c>
    </row>
    <row r="46" spans="1:10" x14ac:dyDescent="0.2">
      <c r="A46" s="668" t="s">
        <v>256</v>
      </c>
      <c r="B46" s="669">
        <v>11105387</v>
      </c>
      <c r="C46" s="669">
        <v>413190</v>
      </c>
      <c r="D46" s="669">
        <v>1203121</v>
      </c>
      <c r="E46" s="669">
        <v>722782</v>
      </c>
      <c r="F46" s="669">
        <v>486279</v>
      </c>
      <c r="G46" s="669">
        <v>621862</v>
      </c>
      <c r="H46" s="669">
        <v>512346</v>
      </c>
      <c r="I46" s="669">
        <v>15064967</v>
      </c>
      <c r="J46" s="669">
        <v>3959580</v>
      </c>
    </row>
    <row r="47" spans="1:10" x14ac:dyDescent="0.2">
      <c r="A47" s="668" t="s">
        <v>257</v>
      </c>
      <c r="B47" s="669">
        <v>3911381</v>
      </c>
      <c r="C47" s="669">
        <v>417490</v>
      </c>
      <c r="D47" s="669">
        <v>726128</v>
      </c>
      <c r="E47" s="669">
        <v>429457</v>
      </c>
      <c r="F47" s="669">
        <v>88589</v>
      </c>
      <c r="G47" s="669">
        <v>811800</v>
      </c>
      <c r="H47" s="669">
        <v>249856</v>
      </c>
      <c r="I47" s="669">
        <v>6634701</v>
      </c>
      <c r="J47" s="669">
        <v>2723320</v>
      </c>
    </row>
    <row r="48" spans="1:10" x14ac:dyDescent="0.2">
      <c r="A48" s="668" t="s">
        <v>258</v>
      </c>
      <c r="B48" s="669">
        <v>14938666</v>
      </c>
      <c r="C48" s="669">
        <v>169767</v>
      </c>
      <c r="D48" s="669">
        <v>2072730</v>
      </c>
      <c r="E48" s="669">
        <v>908883</v>
      </c>
      <c r="F48" s="669">
        <v>147353</v>
      </c>
      <c r="G48" s="669">
        <v>1854656</v>
      </c>
      <c r="H48" s="669">
        <v>337546</v>
      </c>
      <c r="I48" s="669">
        <v>20429601</v>
      </c>
      <c r="J48" s="669">
        <v>5490935</v>
      </c>
    </row>
    <row r="49" spans="1:10" x14ac:dyDescent="0.2">
      <c r="A49" s="668" t="s">
        <v>259</v>
      </c>
      <c r="B49" s="669">
        <v>48608</v>
      </c>
      <c r="C49" s="669">
        <v>13393</v>
      </c>
      <c r="D49" s="669">
        <v>24882</v>
      </c>
      <c r="E49" s="669">
        <v>6320</v>
      </c>
      <c r="F49" s="669">
        <v>4618</v>
      </c>
      <c r="G49" s="669">
        <v>12419</v>
      </c>
      <c r="H49" s="669">
        <v>1451</v>
      </c>
      <c r="I49" s="669">
        <v>111691</v>
      </c>
      <c r="J49" s="669">
        <v>63083</v>
      </c>
    </row>
    <row r="50" spans="1:10" x14ac:dyDescent="0.2">
      <c r="A50" s="668" t="s">
        <v>260</v>
      </c>
      <c r="B50" s="669">
        <v>2037432</v>
      </c>
      <c r="C50" s="669">
        <v>180059</v>
      </c>
      <c r="D50" s="669">
        <v>263112</v>
      </c>
      <c r="E50" s="669">
        <v>154438</v>
      </c>
      <c r="F50" s="669">
        <v>75500</v>
      </c>
      <c r="G50" s="669">
        <v>905712</v>
      </c>
      <c r="H50" s="669">
        <v>163713</v>
      </c>
      <c r="I50" s="669">
        <v>3779966</v>
      </c>
      <c r="J50" s="669">
        <v>1742534</v>
      </c>
    </row>
    <row r="51" spans="1:10" x14ac:dyDescent="0.2">
      <c r="A51" s="668" t="s">
        <v>261</v>
      </c>
      <c r="B51" s="669">
        <v>284297</v>
      </c>
      <c r="C51" s="669">
        <v>10673</v>
      </c>
      <c r="D51" s="669">
        <v>190182</v>
      </c>
      <c r="E51" s="669">
        <v>485990</v>
      </c>
      <c r="F51" s="669">
        <v>61289</v>
      </c>
      <c r="G51" s="669">
        <v>487706</v>
      </c>
      <c r="H51" s="669">
        <v>144999</v>
      </c>
      <c r="I51" s="669">
        <v>1665136</v>
      </c>
      <c r="J51" s="669">
        <v>1380839</v>
      </c>
    </row>
    <row r="52" spans="1:10" x14ac:dyDescent="0.2">
      <c r="A52" s="668" t="s">
        <v>262</v>
      </c>
      <c r="B52" s="669">
        <v>0</v>
      </c>
      <c r="C52" s="669">
        <v>7019</v>
      </c>
      <c r="D52" s="669" t="s">
        <v>189</v>
      </c>
      <c r="E52" s="669">
        <v>0</v>
      </c>
      <c r="F52" s="669" t="s">
        <v>189</v>
      </c>
      <c r="G52" s="669">
        <v>0</v>
      </c>
      <c r="H52" s="669">
        <v>0</v>
      </c>
      <c r="I52" s="669">
        <v>7019</v>
      </c>
      <c r="J52" s="669">
        <v>7019</v>
      </c>
    </row>
    <row r="53" spans="1:10" x14ac:dyDescent="0.2">
      <c r="A53" s="668" t="s">
        <v>263</v>
      </c>
      <c r="B53" s="669">
        <v>0</v>
      </c>
      <c r="C53" s="669">
        <v>4166</v>
      </c>
      <c r="D53" s="669" t="s">
        <v>189</v>
      </c>
      <c r="E53" s="669">
        <v>0</v>
      </c>
      <c r="F53" s="669" t="s">
        <v>189</v>
      </c>
      <c r="G53" s="669">
        <v>0</v>
      </c>
      <c r="H53" s="669">
        <v>0</v>
      </c>
      <c r="I53" s="669">
        <v>4166</v>
      </c>
      <c r="J53" s="669">
        <v>4166</v>
      </c>
    </row>
    <row r="54" spans="1:10" x14ac:dyDescent="0.2">
      <c r="A54" s="668" t="s">
        <v>264</v>
      </c>
      <c r="B54" s="669">
        <v>0</v>
      </c>
      <c r="C54" s="669">
        <v>0</v>
      </c>
      <c r="D54" s="669" t="s">
        <v>189</v>
      </c>
      <c r="E54" s="669">
        <v>0</v>
      </c>
      <c r="F54" s="669" t="s">
        <v>189</v>
      </c>
      <c r="G54" s="669">
        <v>0</v>
      </c>
      <c r="H54" s="669">
        <v>0</v>
      </c>
      <c r="I54" s="669">
        <v>0</v>
      </c>
      <c r="J54" s="669">
        <v>0</v>
      </c>
    </row>
    <row r="55" spans="1:10" x14ac:dyDescent="0.2">
      <c r="A55" s="668" t="s">
        <v>265</v>
      </c>
      <c r="B55" s="669">
        <v>346560</v>
      </c>
      <c r="C55" s="669">
        <v>7394</v>
      </c>
      <c r="D55" s="669">
        <v>57740</v>
      </c>
      <c r="E55" s="669">
        <v>27179</v>
      </c>
      <c r="F55" s="669">
        <v>456</v>
      </c>
      <c r="G55" s="669">
        <v>68599</v>
      </c>
      <c r="H55" s="669">
        <v>11145</v>
      </c>
      <c r="I55" s="669">
        <v>519073</v>
      </c>
      <c r="J55" s="669">
        <v>172513</v>
      </c>
    </row>
    <row r="56" spans="1:10" x14ac:dyDescent="0.2">
      <c r="A56" s="668" t="s">
        <v>266</v>
      </c>
      <c r="B56" s="669">
        <v>16867</v>
      </c>
      <c r="C56" s="669">
        <v>320</v>
      </c>
      <c r="D56" s="669">
        <v>1049</v>
      </c>
      <c r="E56" s="669">
        <v>556</v>
      </c>
      <c r="F56" s="669">
        <v>467</v>
      </c>
      <c r="G56" s="669">
        <v>670</v>
      </c>
      <c r="H56" s="669">
        <v>772</v>
      </c>
      <c r="I56" s="669">
        <v>20701</v>
      </c>
      <c r="J56" s="669">
        <v>3834</v>
      </c>
    </row>
    <row r="57" spans="1:10" x14ac:dyDescent="0.2">
      <c r="A57" s="668" t="s">
        <v>267</v>
      </c>
      <c r="B57" s="669">
        <v>123</v>
      </c>
      <c r="C57" s="669">
        <v>0</v>
      </c>
      <c r="D57" s="669" t="s">
        <v>189</v>
      </c>
      <c r="E57" s="669">
        <v>0</v>
      </c>
      <c r="F57" s="669" t="s">
        <v>189</v>
      </c>
      <c r="G57" s="669">
        <v>0</v>
      </c>
      <c r="H57" s="669">
        <v>0</v>
      </c>
      <c r="I57" s="669">
        <v>123</v>
      </c>
      <c r="J57" s="669">
        <v>0</v>
      </c>
    </row>
    <row r="58" spans="1:10" x14ac:dyDescent="0.2">
      <c r="A58" s="668" t="s">
        <v>268</v>
      </c>
      <c r="B58" s="669">
        <v>0</v>
      </c>
      <c r="C58" s="669">
        <v>0</v>
      </c>
      <c r="D58" s="669" t="s">
        <v>189</v>
      </c>
      <c r="E58" s="669">
        <v>0</v>
      </c>
      <c r="F58" s="669">
        <v>2143</v>
      </c>
      <c r="G58" s="669">
        <v>97</v>
      </c>
      <c r="H58" s="669">
        <v>0</v>
      </c>
      <c r="I58" s="669">
        <v>2240</v>
      </c>
      <c r="J58" s="669">
        <v>2240</v>
      </c>
    </row>
    <row r="59" spans="1:10" x14ac:dyDescent="0.2">
      <c r="A59" s="668" t="s">
        <v>269</v>
      </c>
      <c r="B59" s="669">
        <v>0</v>
      </c>
      <c r="C59" s="669">
        <v>0</v>
      </c>
      <c r="D59" s="669" t="s">
        <v>189</v>
      </c>
      <c r="E59" s="669">
        <v>0</v>
      </c>
      <c r="F59" s="669">
        <v>2004</v>
      </c>
      <c r="G59" s="669">
        <v>0</v>
      </c>
      <c r="H59" s="669">
        <v>0</v>
      </c>
      <c r="I59" s="669">
        <v>2004</v>
      </c>
      <c r="J59" s="669">
        <v>2004</v>
      </c>
    </row>
    <row r="60" spans="1:10" x14ac:dyDescent="0.2">
      <c r="A60" s="668" t="s">
        <v>270</v>
      </c>
      <c r="B60" s="669">
        <v>0</v>
      </c>
      <c r="C60" s="669">
        <v>0</v>
      </c>
      <c r="D60" s="669" t="s">
        <v>189</v>
      </c>
      <c r="E60" s="669">
        <v>0</v>
      </c>
      <c r="F60" s="669">
        <v>139</v>
      </c>
      <c r="G60" s="669">
        <v>97</v>
      </c>
      <c r="H60" s="669">
        <v>0</v>
      </c>
      <c r="I60" s="669">
        <v>236</v>
      </c>
      <c r="J60" s="669">
        <v>236</v>
      </c>
    </row>
    <row r="61" spans="1:10" x14ac:dyDescent="0.2">
      <c r="A61" s="668" t="s">
        <v>271</v>
      </c>
      <c r="B61" s="669">
        <v>70466602</v>
      </c>
      <c r="C61" s="669">
        <v>6482037</v>
      </c>
      <c r="D61" s="669">
        <v>12655791</v>
      </c>
      <c r="E61" s="669">
        <v>8939634</v>
      </c>
      <c r="F61" s="669">
        <v>1889607</v>
      </c>
      <c r="G61" s="669">
        <v>11998601</v>
      </c>
      <c r="H61" s="669">
        <v>4364952</v>
      </c>
      <c r="I61" s="669">
        <v>116797224</v>
      </c>
      <c r="J61" s="669">
        <v>46330622</v>
      </c>
    </row>
    <row r="62" spans="1:10" s="667" customFormat="1" x14ac:dyDescent="0.2"/>
    <row r="63" spans="1:10" s="667" customFormat="1" x14ac:dyDescent="0.2"/>
    <row r="64" spans="1:10" s="667" customFormat="1" x14ac:dyDescent="0.2"/>
    <row r="65" spans="1:10" x14ac:dyDescent="0.2">
      <c r="B65" s="539"/>
      <c r="C65" s="539"/>
      <c r="D65" s="539"/>
      <c r="E65" s="539"/>
      <c r="F65" s="539"/>
      <c r="G65" s="539"/>
      <c r="H65" s="539"/>
      <c r="I65" s="539"/>
      <c r="J65" s="539"/>
    </row>
    <row r="66" spans="1:10" ht="12.75" x14ac:dyDescent="0.2">
      <c r="A66" s="661" t="s">
        <v>351</v>
      </c>
      <c r="B66" s="661"/>
      <c r="C66" s="661"/>
      <c r="D66" s="661"/>
      <c r="E66" s="661"/>
      <c r="F66" s="661"/>
      <c r="G66" s="661"/>
      <c r="H66" s="661"/>
      <c r="I66" s="670" t="s">
        <v>205</v>
      </c>
      <c r="J66" s="663"/>
    </row>
    <row r="67" spans="1:10" x14ac:dyDescent="0.2">
      <c r="A67" s="664" t="s">
        <v>189</v>
      </c>
      <c r="B67" s="1084" t="s">
        <v>206</v>
      </c>
      <c r="C67" s="1085"/>
      <c r="D67" s="1085"/>
      <c r="E67" s="1085"/>
      <c r="F67" s="1085"/>
      <c r="G67" s="1085"/>
      <c r="H67" s="1085"/>
      <c r="I67" s="1085"/>
      <c r="J67" s="1086"/>
    </row>
    <row r="68" spans="1:10" s="667" customFormat="1" ht="33.75" x14ac:dyDescent="0.2">
      <c r="A68" s="665" t="s">
        <v>207</v>
      </c>
      <c r="B68" s="666" t="s">
        <v>208</v>
      </c>
      <c r="C68" s="666" t="s">
        <v>209</v>
      </c>
      <c r="D68" s="666" t="s">
        <v>91</v>
      </c>
      <c r="E68" s="666" t="s">
        <v>210</v>
      </c>
      <c r="F68" s="666" t="s">
        <v>90</v>
      </c>
      <c r="G68" s="666" t="s">
        <v>211</v>
      </c>
      <c r="H68" s="666" t="s">
        <v>40</v>
      </c>
      <c r="I68" s="666" t="s">
        <v>272</v>
      </c>
      <c r="J68" s="666" t="s">
        <v>213</v>
      </c>
    </row>
    <row r="69" spans="1:10" x14ac:dyDescent="0.2">
      <c r="A69" s="668" t="s">
        <v>273</v>
      </c>
      <c r="B69" s="669">
        <v>32593239</v>
      </c>
      <c r="C69" s="669">
        <v>-3051242</v>
      </c>
      <c r="D69" s="669">
        <v>5374501</v>
      </c>
      <c r="E69" s="669">
        <v>3401850</v>
      </c>
      <c r="F69" s="669">
        <v>1044620</v>
      </c>
      <c r="G69" s="669">
        <v>1610265</v>
      </c>
      <c r="H69" s="669">
        <v>219784</v>
      </c>
      <c r="I69" s="669">
        <v>41193017</v>
      </c>
      <c r="J69" s="669">
        <v>8599778</v>
      </c>
    </row>
    <row r="70" spans="1:10" x14ac:dyDescent="0.2">
      <c r="A70" s="668" t="s">
        <v>274</v>
      </c>
      <c r="B70" s="669">
        <v>0</v>
      </c>
      <c r="C70" s="669">
        <v>0</v>
      </c>
      <c r="D70" s="669" t="s">
        <v>189</v>
      </c>
      <c r="E70" s="669">
        <v>0</v>
      </c>
      <c r="F70" s="669" t="s">
        <v>189</v>
      </c>
      <c r="G70" s="669">
        <v>0</v>
      </c>
      <c r="H70" s="669">
        <v>0</v>
      </c>
      <c r="I70" s="669">
        <v>0</v>
      </c>
      <c r="J70" s="669">
        <v>0</v>
      </c>
    </row>
    <row r="71" spans="1:10" x14ac:dyDescent="0.2">
      <c r="A71" s="668" t="s">
        <v>275</v>
      </c>
      <c r="B71" s="669">
        <v>12</v>
      </c>
      <c r="C71" s="669">
        <v>0</v>
      </c>
      <c r="D71" s="669" t="s">
        <v>189</v>
      </c>
      <c r="E71" s="669">
        <v>73677</v>
      </c>
      <c r="F71" s="669" t="s">
        <v>189</v>
      </c>
      <c r="G71" s="669">
        <v>0</v>
      </c>
      <c r="H71" s="669">
        <v>0</v>
      </c>
      <c r="I71" s="669">
        <v>73689</v>
      </c>
      <c r="J71" s="669">
        <v>73677</v>
      </c>
    </row>
    <row r="72" spans="1:10" x14ac:dyDescent="0.2">
      <c r="A72" s="668" t="s">
        <v>276</v>
      </c>
      <c r="B72" s="669">
        <v>20078487</v>
      </c>
      <c r="C72" s="669">
        <v>470270</v>
      </c>
      <c r="D72" s="669">
        <v>4166750</v>
      </c>
      <c r="E72" s="669">
        <v>2335400</v>
      </c>
      <c r="F72" s="669">
        <v>369253</v>
      </c>
      <c r="G72" s="669">
        <v>3288050</v>
      </c>
      <c r="H72" s="669">
        <v>879790</v>
      </c>
      <c r="I72" s="669">
        <v>31588000</v>
      </c>
      <c r="J72" s="669">
        <v>11509513</v>
      </c>
    </row>
    <row r="73" spans="1:10" x14ac:dyDescent="0.2">
      <c r="A73" s="668" t="s">
        <v>277</v>
      </c>
      <c r="B73" s="669">
        <v>14015083</v>
      </c>
      <c r="C73" s="669">
        <v>26830</v>
      </c>
      <c r="D73" s="669">
        <v>1976685</v>
      </c>
      <c r="E73" s="669">
        <v>806574</v>
      </c>
      <c r="F73" s="669">
        <v>144114</v>
      </c>
      <c r="G73" s="669">
        <v>1729060</v>
      </c>
      <c r="H73" s="669">
        <v>358130</v>
      </c>
      <c r="I73" s="669">
        <v>19056476</v>
      </c>
      <c r="J73" s="669">
        <v>5041393</v>
      </c>
    </row>
    <row r="74" spans="1:10" x14ac:dyDescent="0.2">
      <c r="A74" s="668" t="s">
        <v>278</v>
      </c>
      <c r="B74" s="669">
        <v>49489</v>
      </c>
      <c r="C74" s="669">
        <v>13811</v>
      </c>
      <c r="D74" s="669">
        <v>25728</v>
      </c>
      <c r="E74" s="669">
        <v>5027</v>
      </c>
      <c r="F74" s="669">
        <v>5065</v>
      </c>
      <c r="G74" s="669">
        <v>10988</v>
      </c>
      <c r="H74" s="669">
        <v>1194</v>
      </c>
      <c r="I74" s="669">
        <v>111302</v>
      </c>
      <c r="J74" s="669">
        <v>61813</v>
      </c>
    </row>
    <row r="75" spans="1:10" x14ac:dyDescent="0.2">
      <c r="A75" s="668" t="s">
        <v>279</v>
      </c>
      <c r="B75" s="669">
        <v>3422146</v>
      </c>
      <c r="C75" s="669">
        <v>229621</v>
      </c>
      <c r="D75" s="669">
        <v>442517</v>
      </c>
      <c r="E75" s="669">
        <v>489129</v>
      </c>
      <c r="F75" s="669">
        <v>85012</v>
      </c>
      <c r="G75" s="669">
        <v>195146</v>
      </c>
      <c r="H75" s="669">
        <v>204127</v>
      </c>
      <c r="I75" s="669">
        <v>5067698</v>
      </c>
      <c r="J75" s="669">
        <v>1645552</v>
      </c>
    </row>
    <row r="76" spans="1:10" x14ac:dyDescent="0.2">
      <c r="A76" s="668" t="s">
        <v>280</v>
      </c>
      <c r="B76" s="669">
        <v>2061374</v>
      </c>
      <c r="C76" s="669">
        <v>188977</v>
      </c>
      <c r="D76" s="669">
        <v>269095</v>
      </c>
      <c r="E76" s="669">
        <v>141001</v>
      </c>
      <c r="F76" s="669">
        <v>75919</v>
      </c>
      <c r="G76" s="669">
        <v>905847</v>
      </c>
      <c r="H76" s="669">
        <v>158814</v>
      </c>
      <c r="I76" s="669">
        <v>3801027</v>
      </c>
      <c r="J76" s="669">
        <v>1739653</v>
      </c>
    </row>
    <row r="77" spans="1:10" x14ac:dyDescent="0.2">
      <c r="A77" s="668" t="s">
        <v>281</v>
      </c>
      <c r="B77" s="669">
        <v>204531</v>
      </c>
      <c r="C77" s="669">
        <v>4152</v>
      </c>
      <c r="D77" s="669">
        <v>1452725</v>
      </c>
      <c r="E77" s="669">
        <v>893669</v>
      </c>
      <c r="F77" s="669">
        <v>59143</v>
      </c>
      <c r="G77" s="669">
        <v>447009</v>
      </c>
      <c r="H77" s="669">
        <v>157525</v>
      </c>
      <c r="I77" s="669">
        <v>3218754</v>
      </c>
      <c r="J77" s="669">
        <v>3014223</v>
      </c>
    </row>
    <row r="78" spans="1:10" x14ac:dyDescent="0.2">
      <c r="A78" s="668" t="s">
        <v>282</v>
      </c>
      <c r="B78" s="669">
        <v>0</v>
      </c>
      <c r="C78" s="669">
        <v>4881</v>
      </c>
      <c r="D78" s="669" t="s">
        <v>189</v>
      </c>
      <c r="E78" s="669">
        <v>0</v>
      </c>
      <c r="F78" s="669" t="s">
        <v>189</v>
      </c>
      <c r="G78" s="669">
        <v>0</v>
      </c>
      <c r="H78" s="669">
        <v>0</v>
      </c>
      <c r="I78" s="669">
        <v>4881</v>
      </c>
      <c r="J78" s="669">
        <v>4881</v>
      </c>
    </row>
    <row r="79" spans="1:10" x14ac:dyDescent="0.2">
      <c r="A79" s="668" t="s">
        <v>283</v>
      </c>
      <c r="B79" s="669">
        <v>0</v>
      </c>
      <c r="C79" s="669">
        <v>1998</v>
      </c>
      <c r="D79" s="669" t="s">
        <v>189</v>
      </c>
      <c r="E79" s="669">
        <v>0</v>
      </c>
      <c r="F79" s="669" t="s">
        <v>189</v>
      </c>
      <c r="G79" s="669">
        <v>0</v>
      </c>
      <c r="H79" s="669">
        <v>0</v>
      </c>
      <c r="I79" s="669">
        <v>1998</v>
      </c>
      <c r="J79" s="669">
        <v>1998</v>
      </c>
    </row>
    <row r="80" spans="1:10" x14ac:dyDescent="0.2">
      <c r="A80" s="668" t="s">
        <v>284</v>
      </c>
      <c r="B80" s="669">
        <v>0</v>
      </c>
      <c r="C80" s="669">
        <v>0</v>
      </c>
      <c r="D80" s="669" t="s">
        <v>189</v>
      </c>
      <c r="E80" s="669">
        <v>0</v>
      </c>
      <c r="F80" s="669" t="s">
        <v>189</v>
      </c>
      <c r="G80" s="669">
        <v>0</v>
      </c>
      <c r="H80" s="669">
        <v>0</v>
      </c>
      <c r="I80" s="669">
        <v>0</v>
      </c>
      <c r="J80" s="669">
        <v>0</v>
      </c>
    </row>
    <row r="81" spans="1:10" x14ac:dyDescent="0.2">
      <c r="A81" s="668" t="s">
        <v>285</v>
      </c>
      <c r="B81" s="669">
        <v>325864</v>
      </c>
      <c r="C81" s="669">
        <v>0</v>
      </c>
      <c r="D81" s="669" t="s">
        <v>189</v>
      </c>
      <c r="E81" s="669">
        <v>0</v>
      </c>
      <c r="F81" s="669" t="s">
        <v>189</v>
      </c>
      <c r="G81" s="669">
        <v>0</v>
      </c>
      <c r="H81" s="669">
        <v>0</v>
      </c>
      <c r="I81" s="669">
        <v>325864</v>
      </c>
      <c r="J81" s="669">
        <v>0</v>
      </c>
    </row>
    <row r="82" spans="1:10" x14ac:dyDescent="0.2">
      <c r="A82" s="668" t="s">
        <v>286</v>
      </c>
      <c r="B82" s="669">
        <v>112840</v>
      </c>
      <c r="C82" s="669">
        <v>0</v>
      </c>
      <c r="D82" s="669" t="s">
        <v>189</v>
      </c>
      <c r="E82" s="669">
        <v>114104</v>
      </c>
      <c r="F82" s="669" t="s">
        <v>189</v>
      </c>
      <c r="G82" s="669">
        <v>0</v>
      </c>
      <c r="H82" s="669">
        <v>0</v>
      </c>
      <c r="I82" s="669">
        <v>226944</v>
      </c>
      <c r="J82" s="669">
        <v>114104</v>
      </c>
    </row>
    <row r="83" spans="1:10" x14ac:dyDescent="0.2">
      <c r="A83" s="668" t="s">
        <v>287</v>
      </c>
      <c r="B83" s="669">
        <v>112720</v>
      </c>
      <c r="C83" s="669">
        <v>0</v>
      </c>
      <c r="D83" s="669" t="s">
        <v>189</v>
      </c>
      <c r="E83" s="669">
        <v>114104</v>
      </c>
      <c r="F83" s="669" t="s">
        <v>189</v>
      </c>
      <c r="G83" s="669">
        <v>0</v>
      </c>
      <c r="H83" s="669">
        <v>0</v>
      </c>
      <c r="I83" s="669">
        <v>226824</v>
      </c>
      <c r="J83" s="669">
        <v>114104</v>
      </c>
    </row>
    <row r="84" spans="1:10" x14ac:dyDescent="0.2">
      <c r="A84" s="668" t="s">
        <v>288</v>
      </c>
      <c r="B84" s="669">
        <v>120</v>
      </c>
      <c r="C84" s="669">
        <v>0</v>
      </c>
      <c r="D84" s="669" t="s">
        <v>189</v>
      </c>
      <c r="E84" s="669">
        <v>0</v>
      </c>
      <c r="F84" s="669" t="s">
        <v>189</v>
      </c>
      <c r="G84" s="669">
        <v>0</v>
      </c>
      <c r="H84" s="669">
        <v>0</v>
      </c>
      <c r="I84" s="669">
        <v>120</v>
      </c>
      <c r="J84" s="669">
        <v>0</v>
      </c>
    </row>
    <row r="85" spans="1:10" x14ac:dyDescent="0.2">
      <c r="A85" s="668" t="s">
        <v>289</v>
      </c>
      <c r="B85" s="669">
        <v>12380670</v>
      </c>
      <c r="C85" s="669">
        <v>-3522950</v>
      </c>
      <c r="D85" s="669">
        <v>1154354</v>
      </c>
      <c r="E85" s="669">
        <v>825391</v>
      </c>
      <c r="F85" s="669">
        <v>675040</v>
      </c>
      <c r="G85" s="669">
        <v>-1746742</v>
      </c>
      <c r="H85" s="669">
        <v>-660906</v>
      </c>
      <c r="I85" s="669">
        <v>9104857</v>
      </c>
      <c r="J85" s="669">
        <v>-3275813</v>
      </c>
    </row>
    <row r="86" spans="1:10" x14ac:dyDescent="0.2">
      <c r="A86" s="668" t="s">
        <v>290</v>
      </c>
      <c r="B86" s="669">
        <v>8469289</v>
      </c>
      <c r="C86" s="669">
        <v>-3940440</v>
      </c>
      <c r="D86" s="669">
        <v>428226</v>
      </c>
      <c r="E86" s="669">
        <v>395934</v>
      </c>
      <c r="F86" s="669">
        <v>586451</v>
      </c>
      <c r="G86" s="669">
        <v>-2558542</v>
      </c>
      <c r="H86" s="669">
        <v>-910762</v>
      </c>
      <c r="I86" s="669">
        <v>2470156</v>
      </c>
      <c r="J86" s="669">
        <v>-5999133</v>
      </c>
    </row>
    <row r="87" spans="1:10" x14ac:dyDescent="0.2">
      <c r="A87" s="668" t="s">
        <v>291</v>
      </c>
      <c r="B87" s="669">
        <v>3911381</v>
      </c>
      <c r="C87" s="669">
        <v>417490</v>
      </c>
      <c r="D87" s="669">
        <v>726128</v>
      </c>
      <c r="E87" s="669">
        <v>429457</v>
      </c>
      <c r="F87" s="669">
        <v>88589</v>
      </c>
      <c r="G87" s="669">
        <v>811800</v>
      </c>
      <c r="H87" s="669">
        <v>249856</v>
      </c>
      <c r="I87" s="669">
        <v>6634701</v>
      </c>
      <c r="J87" s="669">
        <v>2723320</v>
      </c>
    </row>
    <row r="88" spans="1:10" x14ac:dyDescent="0.2">
      <c r="A88" s="668" t="s">
        <v>292</v>
      </c>
      <c r="B88" s="669">
        <v>15666</v>
      </c>
      <c r="C88" s="669">
        <v>0</v>
      </c>
      <c r="D88" s="669">
        <v>46560</v>
      </c>
      <c r="E88" s="669">
        <v>44345</v>
      </c>
      <c r="F88" s="669" t="s">
        <v>189</v>
      </c>
      <c r="G88" s="669">
        <v>61908</v>
      </c>
      <c r="H88" s="669">
        <v>566</v>
      </c>
      <c r="I88" s="669">
        <v>169045</v>
      </c>
      <c r="J88" s="669">
        <v>153379</v>
      </c>
    </row>
    <row r="89" spans="1:10" x14ac:dyDescent="0.2">
      <c r="A89" s="668" t="s">
        <v>293</v>
      </c>
      <c r="B89" s="669">
        <v>5564</v>
      </c>
      <c r="C89" s="669">
        <v>1438</v>
      </c>
      <c r="D89" s="669">
        <v>6837</v>
      </c>
      <c r="E89" s="669">
        <v>8933</v>
      </c>
      <c r="F89" s="669">
        <v>327</v>
      </c>
      <c r="G89" s="669">
        <v>7049</v>
      </c>
      <c r="H89" s="669">
        <v>334</v>
      </c>
      <c r="I89" s="669">
        <v>30482</v>
      </c>
      <c r="J89" s="669">
        <v>24918</v>
      </c>
    </row>
    <row r="90" spans="1:10" x14ac:dyDescent="0.2">
      <c r="A90" s="668" t="s">
        <v>294</v>
      </c>
      <c r="B90" s="669">
        <v>2279</v>
      </c>
      <c r="C90" s="669">
        <v>0</v>
      </c>
      <c r="D90" s="669">
        <v>19716</v>
      </c>
      <c r="E90" s="669">
        <v>128612</v>
      </c>
      <c r="F90" s="669" t="s">
        <v>189</v>
      </c>
      <c r="G90" s="669">
        <v>35025</v>
      </c>
      <c r="H90" s="669">
        <v>0</v>
      </c>
      <c r="I90" s="669">
        <v>185632</v>
      </c>
      <c r="J90" s="669">
        <v>183353</v>
      </c>
    </row>
    <row r="91" spans="1:10" x14ac:dyDescent="0.2">
      <c r="A91" s="668" t="s">
        <v>295</v>
      </c>
      <c r="B91" s="669">
        <v>37870664</v>
      </c>
      <c r="C91" s="669">
        <v>9533279</v>
      </c>
      <c r="D91" s="669">
        <v>7261574</v>
      </c>
      <c r="E91" s="669">
        <v>5408899</v>
      </c>
      <c r="F91" s="669">
        <v>844597</v>
      </c>
      <c r="G91" s="669">
        <v>10353195</v>
      </c>
      <c r="H91" s="669">
        <v>4145165</v>
      </c>
      <c r="I91" s="669">
        <v>75417373</v>
      </c>
      <c r="J91" s="669">
        <v>37546709</v>
      </c>
    </row>
    <row r="92" spans="1:10" x14ac:dyDescent="0.2">
      <c r="A92" s="668" t="s">
        <v>296</v>
      </c>
      <c r="B92" s="669">
        <v>37181201</v>
      </c>
      <c r="C92" s="669">
        <v>9435928</v>
      </c>
      <c r="D92" s="669">
        <v>7197619</v>
      </c>
      <c r="E92" s="669">
        <v>5286017</v>
      </c>
      <c r="F92" s="669">
        <v>823733</v>
      </c>
      <c r="G92" s="669">
        <v>10145749</v>
      </c>
      <c r="H92" s="669">
        <v>4101128</v>
      </c>
      <c r="I92" s="669">
        <v>74171375</v>
      </c>
      <c r="J92" s="669">
        <v>36990174</v>
      </c>
    </row>
    <row r="93" spans="1:10" x14ac:dyDescent="0.2">
      <c r="A93" s="668" t="s">
        <v>297</v>
      </c>
      <c r="B93" s="669" t="s">
        <v>189</v>
      </c>
      <c r="C93" s="669">
        <v>15</v>
      </c>
      <c r="D93" s="669" t="s">
        <v>189</v>
      </c>
      <c r="E93" s="669">
        <v>337184</v>
      </c>
      <c r="F93" s="669">
        <v>15710</v>
      </c>
      <c r="G93" s="669">
        <v>0</v>
      </c>
      <c r="H93" s="669">
        <v>392</v>
      </c>
      <c r="I93" s="669">
        <v>353301</v>
      </c>
      <c r="J93" s="669">
        <v>353301</v>
      </c>
    </row>
    <row r="94" spans="1:10" x14ac:dyDescent="0.2">
      <c r="A94" s="668" t="s">
        <v>298</v>
      </c>
      <c r="B94" s="669">
        <v>26484261</v>
      </c>
      <c r="C94" s="669">
        <v>5480766</v>
      </c>
      <c r="D94" s="669">
        <v>4400147</v>
      </c>
      <c r="E94" s="669">
        <v>2806708</v>
      </c>
      <c r="F94" s="669">
        <v>528932</v>
      </c>
      <c r="G94" s="669">
        <v>6819309</v>
      </c>
      <c r="H94" s="669">
        <v>2430131</v>
      </c>
      <c r="I94" s="669">
        <v>48950254</v>
      </c>
      <c r="J94" s="669">
        <v>22465993</v>
      </c>
    </row>
    <row r="95" spans="1:10" x14ac:dyDescent="0.2">
      <c r="A95" s="668" t="s">
        <v>299</v>
      </c>
      <c r="B95" s="669">
        <v>0</v>
      </c>
      <c r="C95" s="669">
        <v>0</v>
      </c>
      <c r="D95" s="669" t="s">
        <v>189</v>
      </c>
      <c r="E95" s="669">
        <v>0</v>
      </c>
      <c r="F95" s="669" t="s">
        <v>189</v>
      </c>
      <c r="G95" s="669">
        <v>0</v>
      </c>
      <c r="H95" s="669">
        <v>0</v>
      </c>
      <c r="I95" s="669">
        <v>0</v>
      </c>
      <c r="J95" s="669">
        <v>0</v>
      </c>
    </row>
    <row r="96" spans="1:10" x14ac:dyDescent="0.2">
      <c r="A96" s="668" t="s">
        <v>300</v>
      </c>
      <c r="B96" s="669">
        <v>0</v>
      </c>
      <c r="C96" s="669">
        <v>0</v>
      </c>
      <c r="D96" s="669" t="s">
        <v>189</v>
      </c>
      <c r="E96" s="669">
        <v>0</v>
      </c>
      <c r="F96" s="669" t="s">
        <v>189</v>
      </c>
      <c r="G96" s="669">
        <v>0</v>
      </c>
      <c r="H96" s="669">
        <v>0</v>
      </c>
      <c r="I96" s="669">
        <v>0</v>
      </c>
      <c r="J96" s="669">
        <v>0</v>
      </c>
    </row>
    <row r="97" spans="1:10" x14ac:dyDescent="0.2">
      <c r="A97" s="668" t="s">
        <v>301</v>
      </c>
      <c r="B97" s="669">
        <v>791026</v>
      </c>
      <c r="C97" s="669">
        <v>186323</v>
      </c>
      <c r="D97" s="669">
        <v>93077</v>
      </c>
      <c r="E97" s="669">
        <v>68887</v>
      </c>
      <c r="F97" s="669" t="s">
        <v>189</v>
      </c>
      <c r="G97" s="669">
        <v>26413</v>
      </c>
      <c r="H97" s="669">
        <v>36988</v>
      </c>
      <c r="I97" s="669">
        <v>1202714</v>
      </c>
      <c r="J97" s="669">
        <v>411688</v>
      </c>
    </row>
    <row r="98" spans="1:10" x14ac:dyDescent="0.2">
      <c r="A98" s="668" t="s">
        <v>302</v>
      </c>
      <c r="B98" s="669">
        <v>9898416</v>
      </c>
      <c r="C98" s="669">
        <v>3728158</v>
      </c>
      <c r="D98" s="669">
        <v>2615573</v>
      </c>
      <c r="E98" s="669">
        <v>2053770</v>
      </c>
      <c r="F98" s="669">
        <v>279016</v>
      </c>
      <c r="G98" s="669">
        <v>3217641</v>
      </c>
      <c r="H98" s="669">
        <v>1607943</v>
      </c>
      <c r="I98" s="669">
        <v>23400517</v>
      </c>
      <c r="J98" s="669">
        <v>13502101</v>
      </c>
    </row>
    <row r="99" spans="1:10" x14ac:dyDescent="0.2">
      <c r="A99" s="668" t="s">
        <v>303</v>
      </c>
      <c r="B99" s="669">
        <v>7498</v>
      </c>
      <c r="C99" s="669">
        <v>40666</v>
      </c>
      <c r="D99" s="669">
        <v>88822</v>
      </c>
      <c r="E99" s="669">
        <v>19468</v>
      </c>
      <c r="F99" s="669">
        <v>75</v>
      </c>
      <c r="G99" s="669">
        <v>82386</v>
      </c>
      <c r="H99" s="669">
        <v>25674</v>
      </c>
      <c r="I99" s="669">
        <v>264589</v>
      </c>
      <c r="J99" s="669">
        <v>257091</v>
      </c>
    </row>
    <row r="100" spans="1:10" x14ac:dyDescent="0.2">
      <c r="A100" s="668" t="s">
        <v>304</v>
      </c>
      <c r="B100" s="669">
        <v>0</v>
      </c>
      <c r="C100" s="669">
        <v>0</v>
      </c>
      <c r="D100" s="669" t="s">
        <v>189</v>
      </c>
      <c r="E100" s="669">
        <v>0</v>
      </c>
      <c r="F100" s="669" t="s">
        <v>189</v>
      </c>
      <c r="G100" s="669">
        <v>0</v>
      </c>
      <c r="H100" s="669">
        <v>0</v>
      </c>
      <c r="I100" s="669">
        <v>0</v>
      </c>
      <c r="J100" s="669">
        <v>0</v>
      </c>
    </row>
    <row r="101" spans="1:10" x14ac:dyDescent="0.2">
      <c r="A101" s="668" t="s">
        <v>305</v>
      </c>
      <c r="B101" s="669">
        <v>0</v>
      </c>
      <c r="C101" s="669">
        <v>0</v>
      </c>
      <c r="D101" s="669" t="s">
        <v>189</v>
      </c>
      <c r="E101" s="669">
        <v>0</v>
      </c>
      <c r="F101" s="669" t="s">
        <v>189</v>
      </c>
      <c r="G101" s="669">
        <v>0</v>
      </c>
      <c r="H101" s="669">
        <v>0</v>
      </c>
      <c r="I101" s="669">
        <v>0</v>
      </c>
      <c r="J101" s="669">
        <v>0</v>
      </c>
    </row>
    <row r="102" spans="1:10" x14ac:dyDescent="0.2">
      <c r="A102" s="668" t="s">
        <v>306</v>
      </c>
      <c r="B102" s="669">
        <v>0</v>
      </c>
      <c r="C102" s="669">
        <v>0</v>
      </c>
      <c r="D102" s="669" t="s">
        <v>189</v>
      </c>
      <c r="E102" s="669">
        <v>0</v>
      </c>
      <c r="F102" s="669" t="s">
        <v>189</v>
      </c>
      <c r="G102" s="669">
        <v>0</v>
      </c>
      <c r="H102" s="669">
        <v>0</v>
      </c>
      <c r="I102" s="669">
        <v>0</v>
      </c>
      <c r="J102" s="669">
        <v>0</v>
      </c>
    </row>
    <row r="103" spans="1:10" x14ac:dyDescent="0.2">
      <c r="A103" s="668" t="s">
        <v>307</v>
      </c>
      <c r="B103" s="669">
        <v>689463</v>
      </c>
      <c r="C103" s="669">
        <v>97351</v>
      </c>
      <c r="D103" s="669">
        <v>63955</v>
      </c>
      <c r="E103" s="669">
        <v>122882</v>
      </c>
      <c r="F103" s="669">
        <v>20864</v>
      </c>
      <c r="G103" s="669">
        <v>207446</v>
      </c>
      <c r="H103" s="669">
        <v>44037</v>
      </c>
      <c r="I103" s="669">
        <v>1245998</v>
      </c>
      <c r="J103" s="669">
        <v>556535</v>
      </c>
    </row>
    <row r="104" spans="1:10" x14ac:dyDescent="0.2">
      <c r="A104" s="668" t="s">
        <v>308</v>
      </c>
      <c r="B104" s="669">
        <v>33919</v>
      </c>
      <c r="C104" s="669">
        <v>4815</v>
      </c>
      <c r="D104" s="669">
        <v>3645</v>
      </c>
      <c r="E104" s="669">
        <v>6625</v>
      </c>
      <c r="F104" s="669">
        <v>922</v>
      </c>
      <c r="G104" s="669">
        <v>18754</v>
      </c>
      <c r="H104" s="669">
        <v>1635</v>
      </c>
      <c r="I104" s="669">
        <v>70315</v>
      </c>
      <c r="J104" s="669">
        <v>36396</v>
      </c>
    </row>
    <row r="105" spans="1:10" x14ac:dyDescent="0.2">
      <c r="A105" s="668" t="s">
        <v>309</v>
      </c>
      <c r="B105" s="669">
        <v>126999</v>
      </c>
      <c r="C105" s="669">
        <v>13732</v>
      </c>
      <c r="D105" s="669">
        <v>15796</v>
      </c>
      <c r="E105" s="669">
        <v>17910</v>
      </c>
      <c r="F105" s="669">
        <v>2879</v>
      </c>
      <c r="G105" s="669">
        <v>41325</v>
      </c>
      <c r="H105" s="669">
        <v>6458</v>
      </c>
      <c r="I105" s="669">
        <v>225099</v>
      </c>
      <c r="J105" s="669">
        <v>98100</v>
      </c>
    </row>
    <row r="106" spans="1:10" x14ac:dyDescent="0.2">
      <c r="A106" s="668" t="s">
        <v>310</v>
      </c>
      <c r="B106" s="669">
        <v>528545</v>
      </c>
      <c r="C106" s="669">
        <v>78804</v>
      </c>
      <c r="D106" s="669">
        <v>44514</v>
      </c>
      <c r="E106" s="669">
        <v>98347</v>
      </c>
      <c r="F106" s="669">
        <v>17063</v>
      </c>
      <c r="G106" s="669">
        <v>147367</v>
      </c>
      <c r="H106" s="669">
        <v>35944</v>
      </c>
      <c r="I106" s="669">
        <v>950584</v>
      </c>
      <c r="J106" s="669">
        <v>422039</v>
      </c>
    </row>
    <row r="107" spans="1:10" x14ac:dyDescent="0.2">
      <c r="A107" s="668" t="s">
        <v>311</v>
      </c>
      <c r="B107" s="669">
        <v>0</v>
      </c>
      <c r="C107" s="669">
        <v>0</v>
      </c>
      <c r="D107" s="669" t="s">
        <v>189</v>
      </c>
      <c r="E107" s="669">
        <v>0</v>
      </c>
      <c r="F107" s="669" t="s">
        <v>189</v>
      </c>
      <c r="G107" s="669">
        <v>0</v>
      </c>
      <c r="H107" s="669">
        <v>0</v>
      </c>
      <c r="I107" s="669">
        <v>0</v>
      </c>
      <c r="J107" s="669">
        <v>0</v>
      </c>
    </row>
    <row r="108" spans="1:10" x14ac:dyDescent="0.2">
      <c r="A108" s="668" t="s">
        <v>312</v>
      </c>
      <c r="B108" s="669">
        <v>420</v>
      </c>
      <c r="C108" s="669">
        <v>0</v>
      </c>
      <c r="D108" s="669" t="s">
        <v>189</v>
      </c>
      <c r="E108" s="669">
        <v>273</v>
      </c>
      <c r="F108" s="669">
        <v>390</v>
      </c>
      <c r="G108" s="669">
        <v>116</v>
      </c>
      <c r="H108" s="669">
        <v>3</v>
      </c>
      <c r="I108" s="669">
        <v>1202</v>
      </c>
      <c r="J108" s="669">
        <v>782</v>
      </c>
    </row>
    <row r="109" spans="1:10" x14ac:dyDescent="0.2">
      <c r="A109" s="668" t="s">
        <v>313</v>
      </c>
      <c r="B109" s="669">
        <v>0</v>
      </c>
      <c r="C109" s="669">
        <v>0</v>
      </c>
      <c r="D109" s="669" t="s">
        <v>189</v>
      </c>
      <c r="E109" s="669">
        <v>273</v>
      </c>
      <c r="F109" s="669">
        <v>390</v>
      </c>
      <c r="G109" s="669">
        <v>116</v>
      </c>
      <c r="H109" s="669">
        <v>3</v>
      </c>
      <c r="I109" s="669">
        <v>782</v>
      </c>
      <c r="J109" s="669">
        <v>782</v>
      </c>
    </row>
    <row r="110" spans="1:10" x14ac:dyDescent="0.2">
      <c r="A110" s="668" t="s">
        <v>314</v>
      </c>
      <c r="B110" s="669">
        <v>420</v>
      </c>
      <c r="C110" s="669">
        <v>0</v>
      </c>
      <c r="D110" s="669" t="s">
        <v>189</v>
      </c>
      <c r="E110" s="669">
        <v>0</v>
      </c>
      <c r="F110" s="669" t="s">
        <v>189</v>
      </c>
      <c r="G110" s="669">
        <v>0</v>
      </c>
      <c r="H110" s="669">
        <v>0</v>
      </c>
      <c r="I110" s="669">
        <v>420</v>
      </c>
      <c r="J110" s="669">
        <v>0</v>
      </c>
    </row>
    <row r="111" spans="1:10" x14ac:dyDescent="0.2">
      <c r="A111" s="668" t="s">
        <v>315</v>
      </c>
      <c r="B111" s="669">
        <v>70466602</v>
      </c>
      <c r="C111" s="669">
        <v>6482037</v>
      </c>
      <c r="D111" s="669">
        <v>12655791</v>
      </c>
      <c r="E111" s="669">
        <v>8939634</v>
      </c>
      <c r="F111" s="669">
        <v>1889607</v>
      </c>
      <c r="G111" s="669">
        <v>11998601</v>
      </c>
      <c r="H111" s="669">
        <v>4364952</v>
      </c>
      <c r="I111" s="669">
        <v>116797224</v>
      </c>
      <c r="J111" s="669">
        <v>46330622</v>
      </c>
    </row>
  </sheetData>
  <mergeCells count="2">
    <mergeCell ref="B2:J2"/>
    <mergeCell ref="B67:J67"/>
  </mergeCells>
  <pageMargins left="0.7" right="0.7" top="0.78740157499999996" bottom="0.78740157499999996" header="0.3" footer="0.3"/>
  <pageSetup paperSize="9" scale="68" orientation="landscape" r:id="rId1"/>
  <rowBreaks count="1" manualBreakCount="1">
    <brk id="63" max="16383" man="1"/>
  </rowBreaks>
  <colBreaks count="1" manualBreakCount="1">
    <brk id="10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J83"/>
  <sheetViews>
    <sheetView topLeftCell="B1" zoomScaleNormal="100" zoomScalePageLayoutView="80" workbookViewId="0">
      <selection activeCell="B1" sqref="B1"/>
    </sheetView>
  </sheetViews>
  <sheetFormatPr defaultColWidth="9.1640625" defaultRowHeight="12" x14ac:dyDescent="0.2"/>
  <cols>
    <col min="1" max="1" width="14.5" style="281" hidden="1" customWidth="1"/>
    <col min="2" max="2" width="76.83203125" style="281" customWidth="1"/>
    <col min="3" max="3" width="14.6640625" style="286" hidden="1" customWidth="1"/>
    <col min="4" max="4" width="16.5" style="284" hidden="1" customWidth="1"/>
    <col min="5" max="5" width="15" style="281" hidden="1" customWidth="1"/>
    <col min="6" max="6" width="14.6640625" style="285" hidden="1" customWidth="1"/>
    <col min="7" max="7" width="15.6640625" style="281" hidden="1" customWidth="1"/>
    <col min="8" max="8" width="14.6640625" style="281" hidden="1" customWidth="1"/>
    <col min="9" max="9" width="16.6640625" style="281" hidden="1" customWidth="1"/>
    <col min="10" max="10" width="15.6640625" style="281" hidden="1" customWidth="1"/>
    <col min="11" max="11" width="16.5" style="281" hidden="1" customWidth="1"/>
    <col min="12" max="12" width="15" style="281" hidden="1" customWidth="1"/>
    <col min="13" max="13" width="12" style="281" hidden="1" customWidth="1"/>
    <col min="14" max="14" width="11.6640625" style="281" hidden="1" customWidth="1"/>
    <col min="15" max="15" width="12.6640625" style="281" hidden="1" customWidth="1"/>
    <col min="16" max="16" width="15" style="281" hidden="1" customWidth="1"/>
    <col min="17" max="18" width="14.5" style="281" hidden="1" customWidth="1"/>
    <col min="19" max="19" width="18" style="284" hidden="1" customWidth="1"/>
    <col min="20" max="20" width="19.6640625" style="281" hidden="1" customWidth="1"/>
    <col min="21" max="21" width="19.5" style="281" hidden="1" customWidth="1"/>
    <col min="22" max="22" width="23.5" style="281" hidden="1" customWidth="1"/>
    <col min="23" max="23" width="19.1640625" style="284" hidden="1" customWidth="1"/>
    <col min="24" max="24" width="17.6640625" style="284" hidden="1" customWidth="1"/>
    <col min="25" max="25" width="17.1640625" style="284" hidden="1" customWidth="1"/>
    <col min="26" max="26" width="18.6640625" style="281" hidden="1" customWidth="1"/>
    <col min="27" max="27" width="17.1640625" style="281" hidden="1" customWidth="1"/>
    <col min="28" max="28" width="18.1640625" style="281" hidden="1" customWidth="1"/>
    <col min="29" max="29" width="18.6640625" style="283" hidden="1" customWidth="1"/>
    <col min="30" max="30" width="17.1640625" style="282" hidden="1" customWidth="1"/>
    <col min="31" max="31" width="0.6640625" style="282" hidden="1" customWidth="1"/>
    <col min="32" max="33" width="13" style="281" hidden="1" customWidth="1"/>
    <col min="34" max="34" width="11.1640625" style="281" hidden="1" customWidth="1"/>
    <col min="35" max="35" width="13.1640625" style="281" hidden="1" customWidth="1"/>
    <col min="36" max="36" width="13" style="281" hidden="1" customWidth="1"/>
    <col min="37" max="37" width="11.6640625" style="281" hidden="1" customWidth="1"/>
    <col min="38" max="38" width="16" style="281" hidden="1" customWidth="1"/>
    <col min="39" max="40" width="15.1640625" style="281" hidden="1" customWidth="1"/>
    <col min="41" max="41" width="16" style="281" hidden="1" customWidth="1"/>
    <col min="42" max="45" width="15.1640625" style="281" hidden="1" customWidth="1"/>
    <col min="46" max="46" width="4.83203125" style="281" hidden="1" customWidth="1"/>
    <col min="47" max="47" width="0.5" style="281" hidden="1" customWidth="1"/>
    <col min="48" max="48" width="0.1640625" style="281" hidden="1" customWidth="1"/>
    <col min="49" max="49" width="1.1640625" style="281" hidden="1" customWidth="1"/>
    <col min="50" max="52" width="15.1640625" style="281" hidden="1" customWidth="1"/>
    <col min="53" max="58" width="15.1640625" style="281" customWidth="1"/>
    <col min="59" max="59" width="16" style="281" customWidth="1"/>
    <col min="60" max="61" width="15.1640625" style="281" customWidth="1"/>
    <col min="62" max="62" width="14.6640625" style="281" customWidth="1"/>
    <col min="63" max="63" width="16.5" style="281" customWidth="1"/>
    <col min="64" max="64" width="12.6640625" style="281" customWidth="1"/>
    <col min="65" max="16384" width="9.1640625" style="281"/>
  </cols>
  <sheetData>
    <row r="1" spans="1:64" ht="12.75" thickBot="1" x14ac:dyDescent="0.25"/>
    <row r="2" spans="1:64" ht="5.25" customHeight="1" thickTop="1" thickBot="1" x14ac:dyDescent="0.25">
      <c r="A2" s="462"/>
      <c r="M2" s="459"/>
    </row>
    <row r="3" spans="1:64" ht="58.5" customHeight="1" thickBot="1" x14ac:dyDescent="0.25">
      <c r="A3" s="543" t="s">
        <v>5</v>
      </c>
      <c r="C3" s="458"/>
      <c r="D3" s="457" t="s">
        <v>166</v>
      </c>
      <c r="E3" s="456"/>
      <c r="F3" s="455"/>
      <c r="G3" s="454" t="s">
        <v>165</v>
      </c>
      <c r="H3" s="454"/>
      <c r="I3" s="453"/>
      <c r="J3" s="452"/>
      <c r="K3" s="451"/>
      <c r="L3" s="451"/>
      <c r="M3" s="450"/>
      <c r="N3" s="449"/>
      <c r="O3" s="449"/>
      <c r="P3" s="450"/>
      <c r="Q3" s="449"/>
      <c r="R3" s="449"/>
      <c r="S3" s="448"/>
      <c r="T3" s="447"/>
      <c r="U3" s="446"/>
      <c r="V3" s="446"/>
      <c r="W3" s="445"/>
      <c r="X3" s="444"/>
      <c r="Y3" s="444"/>
    </row>
    <row r="4" spans="1:64" ht="25.5" thickTop="1" thickBot="1" x14ac:dyDescent="0.25">
      <c r="A4" s="461"/>
      <c r="B4" s="431" t="s">
        <v>184</v>
      </c>
      <c r="C4" s="443" t="s">
        <v>164</v>
      </c>
      <c r="D4" s="442" t="s">
        <v>164</v>
      </c>
      <c r="E4" s="441" t="s">
        <v>162</v>
      </c>
      <c r="F4" s="440" t="s">
        <v>161</v>
      </c>
      <c r="G4" s="439" t="s">
        <v>126</v>
      </c>
      <c r="H4" s="438" t="s">
        <v>162</v>
      </c>
      <c r="I4" s="432" t="s">
        <v>161</v>
      </c>
      <c r="J4" s="437" t="s">
        <v>10</v>
      </c>
      <c r="K4" s="436" t="s">
        <v>162</v>
      </c>
      <c r="L4" s="435" t="s">
        <v>161</v>
      </c>
      <c r="M4" s="434" t="s">
        <v>60</v>
      </c>
      <c r="N4" s="433" t="s">
        <v>162</v>
      </c>
      <c r="O4" s="432" t="s">
        <v>161</v>
      </c>
      <c r="P4" s="431" t="s">
        <v>60</v>
      </c>
      <c r="Q4" s="430" t="s">
        <v>162</v>
      </c>
      <c r="R4" s="429" t="s">
        <v>161</v>
      </c>
      <c r="S4" s="428" t="s">
        <v>10</v>
      </c>
      <c r="T4" s="427" t="s">
        <v>60</v>
      </c>
      <c r="U4" s="424" t="s">
        <v>162</v>
      </c>
      <c r="V4" s="425" t="s">
        <v>161</v>
      </c>
      <c r="W4" s="426" t="s">
        <v>163</v>
      </c>
      <c r="X4" s="424" t="s">
        <v>162</v>
      </c>
      <c r="Y4" s="425" t="s">
        <v>161</v>
      </c>
      <c r="Z4" s="423" t="s">
        <v>163</v>
      </c>
      <c r="AA4" s="424" t="s">
        <v>162</v>
      </c>
      <c r="AB4" s="463" t="s">
        <v>161</v>
      </c>
      <c r="AC4" s="423" t="s">
        <v>164</v>
      </c>
      <c r="AD4" s="677" t="s">
        <v>162</v>
      </c>
      <c r="AE4" s="678" t="s">
        <v>161</v>
      </c>
      <c r="AF4" s="423" t="s">
        <v>164</v>
      </c>
      <c r="AG4" s="677" t="s">
        <v>162</v>
      </c>
      <c r="AH4" s="678" t="s">
        <v>161</v>
      </c>
      <c r="AI4" s="423" t="s">
        <v>164</v>
      </c>
      <c r="AJ4" s="677" t="s">
        <v>162</v>
      </c>
      <c r="AK4" s="678" t="s">
        <v>161</v>
      </c>
      <c r="AL4" s="423" t="s">
        <v>164</v>
      </c>
      <c r="AM4" s="677" t="s">
        <v>162</v>
      </c>
      <c r="AN4" s="678" t="s">
        <v>161</v>
      </c>
      <c r="AO4" s="423" t="s">
        <v>164</v>
      </c>
      <c r="AP4" s="677" t="s">
        <v>162</v>
      </c>
      <c r="AQ4" s="678" t="s">
        <v>161</v>
      </c>
      <c r="AR4" s="423" t="s">
        <v>164</v>
      </c>
      <c r="AS4" s="677" t="s">
        <v>162</v>
      </c>
      <c r="AT4" s="678" t="s">
        <v>161</v>
      </c>
      <c r="AU4" s="463" t="s">
        <v>164</v>
      </c>
      <c r="AV4" s="463" t="s">
        <v>162</v>
      </c>
      <c r="AW4" s="463" t="s">
        <v>161</v>
      </c>
      <c r="AX4" s="982" t="s">
        <v>164</v>
      </c>
      <c r="AY4" s="983" t="s">
        <v>162</v>
      </c>
      <c r="AZ4" s="984" t="s">
        <v>161</v>
      </c>
      <c r="BA4" s="982" t="s">
        <v>126</v>
      </c>
      <c r="BB4" s="983" t="s">
        <v>162</v>
      </c>
      <c r="BC4" s="984" t="s">
        <v>161</v>
      </c>
      <c r="BD4" s="982" t="s">
        <v>164</v>
      </c>
      <c r="BE4" s="983" t="s">
        <v>162</v>
      </c>
      <c r="BF4" s="984" t="s">
        <v>161</v>
      </c>
      <c r="BG4" s="982" t="s">
        <v>325</v>
      </c>
      <c r="BH4" s="983" t="s">
        <v>162</v>
      </c>
      <c r="BI4" s="985" t="s">
        <v>161</v>
      </c>
      <c r="BJ4" s="830" t="s">
        <v>325</v>
      </c>
      <c r="BK4" s="983" t="s">
        <v>162</v>
      </c>
      <c r="BL4" s="985" t="s">
        <v>161</v>
      </c>
    </row>
    <row r="5" spans="1:64" ht="15.75" thickBot="1" x14ac:dyDescent="0.3">
      <c r="A5" s="460"/>
      <c r="B5" s="544" t="s">
        <v>185</v>
      </c>
      <c r="C5" s="421" t="s">
        <v>160</v>
      </c>
      <c r="D5" s="408" t="s">
        <v>160</v>
      </c>
      <c r="E5" s="420" t="s">
        <v>160</v>
      </c>
      <c r="F5" s="419" t="s">
        <v>159</v>
      </c>
      <c r="G5" s="418" t="s">
        <v>160</v>
      </c>
      <c r="H5" s="417" t="s">
        <v>160</v>
      </c>
      <c r="I5" s="412" t="s">
        <v>159</v>
      </c>
      <c r="J5" s="414" t="s">
        <v>160</v>
      </c>
      <c r="K5" s="416" t="s">
        <v>160</v>
      </c>
      <c r="L5" s="415" t="s">
        <v>159</v>
      </c>
      <c r="M5" s="414" t="s">
        <v>160</v>
      </c>
      <c r="N5" s="413" t="s">
        <v>160</v>
      </c>
      <c r="O5" s="412" t="s">
        <v>159</v>
      </c>
      <c r="P5" s="411" t="s">
        <v>160</v>
      </c>
      <c r="Q5" s="410" t="s">
        <v>160</v>
      </c>
      <c r="R5" s="409" t="s">
        <v>159</v>
      </c>
      <c r="S5" s="408" t="s">
        <v>160</v>
      </c>
      <c r="T5" s="407" t="s">
        <v>160</v>
      </c>
      <c r="U5" s="406" t="s">
        <v>160</v>
      </c>
      <c r="V5" s="405" t="s">
        <v>159</v>
      </c>
      <c r="W5" s="404" t="s">
        <v>160</v>
      </c>
      <c r="X5" s="403" t="s">
        <v>160</v>
      </c>
      <c r="Y5" s="401" t="s">
        <v>159</v>
      </c>
      <c r="Z5" s="399" t="s">
        <v>160</v>
      </c>
      <c r="AA5" s="403" t="s">
        <v>160</v>
      </c>
      <c r="AB5" s="402" t="s">
        <v>159</v>
      </c>
      <c r="AC5" s="464" t="s">
        <v>160</v>
      </c>
      <c r="AD5" s="400" t="s">
        <v>160</v>
      </c>
      <c r="AE5" s="422" t="s">
        <v>159</v>
      </c>
      <c r="AF5" s="422" t="s">
        <v>160</v>
      </c>
      <c r="AG5" s="400" t="s">
        <v>160</v>
      </c>
      <c r="AH5" s="422" t="s">
        <v>159</v>
      </c>
      <c r="AI5" s="422" t="s">
        <v>160</v>
      </c>
      <c r="AJ5" s="400" t="s">
        <v>160</v>
      </c>
      <c r="AK5" s="422" t="s">
        <v>159</v>
      </c>
      <c r="AL5" s="422" t="s">
        <v>160</v>
      </c>
      <c r="AM5" s="400" t="s">
        <v>160</v>
      </c>
      <c r="AN5" s="422" t="s">
        <v>159</v>
      </c>
      <c r="AO5" s="422" t="s">
        <v>160</v>
      </c>
      <c r="AP5" s="400" t="s">
        <v>160</v>
      </c>
      <c r="AQ5" s="422" t="s">
        <v>159</v>
      </c>
      <c r="AR5" s="422" t="s">
        <v>160</v>
      </c>
      <c r="AS5" s="400" t="s">
        <v>160</v>
      </c>
      <c r="AT5" s="422" t="s">
        <v>159</v>
      </c>
      <c r="AU5" s="422" t="s">
        <v>160</v>
      </c>
      <c r="AV5" s="422" t="s">
        <v>160</v>
      </c>
      <c r="AW5" s="422" t="s">
        <v>159</v>
      </c>
      <c r="AX5" s="977" t="s">
        <v>160</v>
      </c>
      <c r="AY5" s="420" t="s">
        <v>160</v>
      </c>
      <c r="AZ5" s="977" t="s">
        <v>159</v>
      </c>
      <c r="BA5" s="977" t="s">
        <v>160</v>
      </c>
      <c r="BB5" s="420" t="s">
        <v>160</v>
      </c>
      <c r="BC5" s="977" t="s">
        <v>159</v>
      </c>
      <c r="BD5" s="977" t="s">
        <v>160</v>
      </c>
      <c r="BE5" s="420" t="s">
        <v>160</v>
      </c>
      <c r="BF5" s="977" t="s">
        <v>159</v>
      </c>
      <c r="BG5" s="977" t="s">
        <v>160</v>
      </c>
      <c r="BH5" s="420" t="s">
        <v>160</v>
      </c>
      <c r="BI5" s="978" t="s">
        <v>159</v>
      </c>
      <c r="BJ5" s="831" t="s">
        <v>160</v>
      </c>
      <c r="BK5" s="420" t="s">
        <v>160</v>
      </c>
      <c r="BL5" s="978" t="s">
        <v>159</v>
      </c>
    </row>
    <row r="6" spans="1:64" ht="15.75" customHeight="1" thickBot="1" x14ac:dyDescent="0.25">
      <c r="A6" s="460"/>
      <c r="B6" s="794"/>
      <c r="C6" s="795">
        <v>2002</v>
      </c>
      <c r="D6" s="796">
        <v>2003</v>
      </c>
      <c r="E6" s="797" t="s">
        <v>43</v>
      </c>
      <c r="F6" s="798" t="s">
        <v>43</v>
      </c>
      <c r="G6" s="799">
        <v>2004</v>
      </c>
      <c r="H6" s="800" t="s">
        <v>158</v>
      </c>
      <c r="I6" s="800" t="s">
        <v>158</v>
      </c>
      <c r="J6" s="801">
        <v>2005</v>
      </c>
      <c r="K6" s="802" t="s">
        <v>157</v>
      </c>
      <c r="L6" s="803" t="s">
        <v>157</v>
      </c>
      <c r="M6" s="804" t="s">
        <v>156</v>
      </c>
      <c r="N6" s="805" t="s">
        <v>155</v>
      </c>
      <c r="O6" s="800" t="s">
        <v>155</v>
      </c>
      <c r="P6" s="806" t="s">
        <v>154</v>
      </c>
      <c r="Q6" s="807" t="s">
        <v>153</v>
      </c>
      <c r="R6" s="808" t="s">
        <v>153</v>
      </c>
      <c r="S6" s="809" t="s">
        <v>152</v>
      </c>
      <c r="T6" s="810" t="s">
        <v>151</v>
      </c>
      <c r="U6" s="811" t="s">
        <v>150</v>
      </c>
      <c r="V6" s="812" t="s">
        <v>149</v>
      </c>
      <c r="W6" s="813" t="s">
        <v>148</v>
      </c>
      <c r="X6" s="811" t="s">
        <v>147</v>
      </c>
      <c r="Y6" s="814" t="s">
        <v>146</v>
      </c>
      <c r="Z6" s="815" t="s">
        <v>145</v>
      </c>
      <c r="AA6" s="811" t="s">
        <v>144</v>
      </c>
      <c r="AB6" s="816" t="s">
        <v>143</v>
      </c>
      <c r="AC6" s="817" t="s">
        <v>142</v>
      </c>
      <c r="AD6" s="818" t="s">
        <v>141</v>
      </c>
      <c r="AE6" s="818" t="s">
        <v>140</v>
      </c>
      <c r="AF6" s="818">
        <v>2014</v>
      </c>
      <c r="AG6" s="818" t="s">
        <v>174</v>
      </c>
      <c r="AH6" s="818" t="s">
        <v>175</v>
      </c>
      <c r="AI6" s="818">
        <v>2015</v>
      </c>
      <c r="AJ6" s="818" t="s">
        <v>176</v>
      </c>
      <c r="AK6" s="818" t="s">
        <v>177</v>
      </c>
      <c r="AL6" s="818">
        <v>2016</v>
      </c>
      <c r="AM6" s="818" t="s">
        <v>178</v>
      </c>
      <c r="AN6" s="818" t="s">
        <v>179</v>
      </c>
      <c r="AO6" s="818">
        <v>2017</v>
      </c>
      <c r="AP6" s="818" t="s">
        <v>180</v>
      </c>
      <c r="AQ6" s="818" t="s">
        <v>181</v>
      </c>
      <c r="AR6" s="818">
        <v>2018</v>
      </c>
      <c r="AS6" s="818" t="s">
        <v>182</v>
      </c>
      <c r="AT6" s="818" t="s">
        <v>183</v>
      </c>
      <c r="AU6" s="818">
        <v>2019</v>
      </c>
      <c r="AV6" s="818" t="s">
        <v>316</v>
      </c>
      <c r="AW6" s="818" t="s">
        <v>188</v>
      </c>
      <c r="AX6" s="979">
        <v>2020</v>
      </c>
      <c r="AY6" s="979" t="s">
        <v>321</v>
      </c>
      <c r="AZ6" s="979" t="s">
        <v>320</v>
      </c>
      <c r="BA6" s="979">
        <v>2021</v>
      </c>
      <c r="BB6" s="979" t="s">
        <v>323</v>
      </c>
      <c r="BC6" s="979" t="s">
        <v>322</v>
      </c>
      <c r="BD6" s="979">
        <v>2022</v>
      </c>
      <c r="BE6" s="979" t="s">
        <v>328</v>
      </c>
      <c r="BF6" s="979" t="s">
        <v>329</v>
      </c>
      <c r="BG6" s="979">
        <v>2023</v>
      </c>
      <c r="BH6" s="979" t="s">
        <v>338</v>
      </c>
      <c r="BI6" s="981" t="s">
        <v>331</v>
      </c>
      <c r="BJ6" s="980">
        <v>2024</v>
      </c>
      <c r="BK6" s="979" t="s">
        <v>352</v>
      </c>
      <c r="BL6" s="981" t="s">
        <v>341</v>
      </c>
    </row>
    <row r="7" spans="1:64" ht="20.100000000000001" customHeight="1" thickTop="1" thickBot="1" x14ac:dyDescent="0.3">
      <c r="B7" s="398" t="s">
        <v>139</v>
      </c>
      <c r="C7" s="397">
        <v>136288</v>
      </c>
      <c r="D7" s="395">
        <v>147860</v>
      </c>
      <c r="E7" s="396">
        <v>11572</v>
      </c>
      <c r="F7" s="391">
        <v>108.49084292087345</v>
      </c>
      <c r="G7" s="395">
        <v>157053</v>
      </c>
      <c r="H7" s="395">
        <v>9193</v>
      </c>
      <c r="I7" s="391">
        <v>106.21736778033275</v>
      </c>
      <c r="J7" s="393">
        <v>168881</v>
      </c>
      <c r="K7" s="393">
        <v>11828</v>
      </c>
      <c r="L7" s="394">
        <v>107.53121557690717</v>
      </c>
      <c r="M7" s="393">
        <v>182833</v>
      </c>
      <c r="N7" s="392">
        <v>13952</v>
      </c>
      <c r="O7" s="391">
        <v>108.2614385277207</v>
      </c>
      <c r="P7" s="390">
        <v>202808</v>
      </c>
      <c r="Q7" s="389">
        <v>19975</v>
      </c>
      <c r="R7" s="388">
        <v>110.92527060213419</v>
      </c>
      <c r="S7" s="819">
        <v>211360</v>
      </c>
      <c r="T7" s="820">
        <v>212199</v>
      </c>
      <c r="U7" s="821">
        <v>839</v>
      </c>
      <c r="V7" s="740">
        <v>100.39695306585921</v>
      </c>
      <c r="W7" s="822">
        <v>215615</v>
      </c>
      <c r="X7" s="821">
        <v>3416</v>
      </c>
      <c r="Y7" s="740">
        <v>101.60980965980046</v>
      </c>
      <c r="Z7" s="823">
        <v>220391</v>
      </c>
      <c r="AA7" s="821">
        <v>4776</v>
      </c>
      <c r="AB7" s="743">
        <v>102.21505924912459</v>
      </c>
      <c r="AC7" s="824">
        <v>228568</v>
      </c>
      <c r="AD7" s="825">
        <v>-1165</v>
      </c>
      <c r="AE7" s="826">
        <v>99.492889571807268</v>
      </c>
      <c r="AF7" s="824">
        <v>241258.361</v>
      </c>
      <c r="AG7" s="825">
        <v>12690.361000000004</v>
      </c>
      <c r="AH7" s="826">
        <v>105.5521162192433</v>
      </c>
      <c r="AI7" s="824">
        <v>252585.63099999999</v>
      </c>
      <c r="AJ7" s="825">
        <v>11327.26999999999</v>
      </c>
      <c r="AK7" s="826">
        <v>104.69507873345788</v>
      </c>
      <c r="AL7" s="824">
        <v>264851.924</v>
      </c>
      <c r="AM7" s="825">
        <v>12266.293000000005</v>
      </c>
      <c r="AN7" s="826">
        <v>104.85629089486883</v>
      </c>
      <c r="AO7" s="824">
        <v>284833.484</v>
      </c>
      <c r="AP7" s="825">
        <v>19981.559999999998</v>
      </c>
      <c r="AQ7" s="826">
        <v>107.54442697573154</v>
      </c>
      <c r="AR7" s="824">
        <v>309773.353</v>
      </c>
      <c r="AS7" s="825">
        <v>24939.869000000006</v>
      </c>
      <c r="AT7" s="826">
        <v>108.75594703605844</v>
      </c>
      <c r="AU7" s="824">
        <v>331459.79499999998</v>
      </c>
      <c r="AV7" s="825">
        <v>21686.441999999981</v>
      </c>
      <c r="AW7" s="826">
        <v>107.0007448316576</v>
      </c>
      <c r="AX7" s="824">
        <v>357960.34399999998</v>
      </c>
      <c r="AY7" s="825">
        <v>26500.548999999999</v>
      </c>
      <c r="AZ7" s="826">
        <v>107.99510209073773</v>
      </c>
      <c r="BA7" s="824">
        <v>407050.60080000001</v>
      </c>
      <c r="BB7" s="825">
        <v>49090.256800000032</v>
      </c>
      <c r="BC7" s="826">
        <v>113.71388133429663</v>
      </c>
      <c r="BD7" s="969">
        <v>432695.05900000001</v>
      </c>
      <c r="BE7" s="969">
        <v>25644.458199999994</v>
      </c>
      <c r="BF7" s="969">
        <v>106.30006641670579</v>
      </c>
      <c r="BG7" s="969">
        <v>467520.85</v>
      </c>
      <c r="BH7" s="825">
        <v>34825.790999999968</v>
      </c>
      <c r="BI7" s="827">
        <v>108.04857607583635</v>
      </c>
      <c r="BJ7" s="847">
        <v>504667.88699999999</v>
      </c>
      <c r="BK7" s="825">
        <v>37147.037000000011</v>
      </c>
      <c r="BL7" s="827">
        <v>107.94553590497623</v>
      </c>
    </row>
    <row r="8" spans="1:64" ht="20.100000000000001" customHeight="1" x14ac:dyDescent="0.25">
      <c r="B8" s="387" t="s">
        <v>138</v>
      </c>
      <c r="C8" s="386">
        <v>134318</v>
      </c>
      <c r="D8" s="384">
        <v>143430</v>
      </c>
      <c r="E8" s="385">
        <v>9112</v>
      </c>
      <c r="F8" s="380">
        <v>106.78390089191323</v>
      </c>
      <c r="G8" s="384">
        <v>154176</v>
      </c>
      <c r="H8" s="384">
        <v>10746</v>
      </c>
      <c r="I8" s="380">
        <v>107.49215645262498</v>
      </c>
      <c r="J8" s="382">
        <v>164645</v>
      </c>
      <c r="K8" s="382">
        <v>10469</v>
      </c>
      <c r="L8" s="383">
        <v>106.79029161477791</v>
      </c>
      <c r="M8" s="382">
        <v>180370</v>
      </c>
      <c r="N8" s="381">
        <v>15725</v>
      </c>
      <c r="O8" s="380">
        <v>109.55085183273103</v>
      </c>
      <c r="P8" s="379">
        <v>199792</v>
      </c>
      <c r="Q8" s="378">
        <v>19422</v>
      </c>
      <c r="R8" s="377">
        <v>110.76786605311304</v>
      </c>
      <c r="S8" s="376">
        <v>207425</v>
      </c>
      <c r="T8" s="358">
        <v>208740</v>
      </c>
      <c r="U8" s="375">
        <v>1315</v>
      </c>
      <c r="V8" s="356">
        <v>100.63396408340364</v>
      </c>
      <c r="W8" s="355">
        <v>212782</v>
      </c>
      <c r="X8" s="353">
        <v>4042</v>
      </c>
      <c r="Y8" s="354">
        <v>101.93638018587717</v>
      </c>
      <c r="Z8" s="350">
        <v>217642</v>
      </c>
      <c r="AA8" s="353">
        <v>4860</v>
      </c>
      <c r="AB8" s="352">
        <v>102.28402778430505</v>
      </c>
      <c r="AC8" s="541">
        <v>225757</v>
      </c>
      <c r="AD8" s="679">
        <v>-1359</v>
      </c>
      <c r="AE8" s="680">
        <v>99.401627362228993</v>
      </c>
      <c r="AF8" s="541">
        <v>238475.67199999999</v>
      </c>
      <c r="AG8" s="679">
        <v>12718.671999999991</v>
      </c>
      <c r="AH8" s="680">
        <v>105.63378854254795</v>
      </c>
      <c r="AI8" s="541">
        <v>249693.29800000001</v>
      </c>
      <c r="AJ8" s="679">
        <v>11217.626000000018</v>
      </c>
      <c r="AK8" s="680">
        <v>104.70388694407372</v>
      </c>
      <c r="AL8" s="541">
        <v>261750.77499999999</v>
      </c>
      <c r="AM8" s="679">
        <v>12057.476999999984</v>
      </c>
      <c r="AN8" s="680">
        <v>104.8289149514938</v>
      </c>
      <c r="AO8" s="541">
        <v>281598.75900000002</v>
      </c>
      <c r="AP8" s="679">
        <v>19847.984000000026</v>
      </c>
      <c r="AQ8" s="680">
        <v>107.58277945881918</v>
      </c>
      <c r="AR8" s="541">
        <v>306190.022</v>
      </c>
      <c r="AS8" s="679">
        <v>24591.262999999977</v>
      </c>
      <c r="AT8" s="680">
        <v>108.7327313115041</v>
      </c>
      <c r="AU8" s="541">
        <v>327555.39399999997</v>
      </c>
      <c r="AV8" s="679">
        <v>21365.371999999974</v>
      </c>
      <c r="AW8" s="680">
        <v>106.97781458077688</v>
      </c>
      <c r="AX8" s="541">
        <v>353591.87400000001</v>
      </c>
      <c r="AY8" s="679">
        <v>26036.48000000004</v>
      </c>
      <c r="AZ8" s="680">
        <v>107.94872576575554</v>
      </c>
      <c r="BA8" s="541">
        <v>401989.467</v>
      </c>
      <c r="BB8" s="679">
        <v>48397.592999999993</v>
      </c>
      <c r="BC8" s="680">
        <v>113.68741664012335</v>
      </c>
      <c r="BD8" s="970">
        <v>427688.84600000002</v>
      </c>
      <c r="BE8" s="970">
        <v>25699.379000000015</v>
      </c>
      <c r="BF8" s="970">
        <v>106.3930478556544</v>
      </c>
      <c r="BG8" s="970">
        <v>461889.82199999999</v>
      </c>
      <c r="BH8" s="679">
        <v>34200.975999999966</v>
      </c>
      <c r="BI8" s="828">
        <v>107.99669580347204</v>
      </c>
      <c r="BJ8" s="833">
        <v>498143.31800000003</v>
      </c>
      <c r="BK8" s="679">
        <v>36253.496000000043</v>
      </c>
      <c r="BL8" s="828">
        <v>107.84894887768279</v>
      </c>
    </row>
    <row r="9" spans="1:64" ht="20.100000000000001" customHeight="1" x14ac:dyDescent="0.25">
      <c r="B9" s="846" t="s">
        <v>324</v>
      </c>
      <c r="C9" s="681">
        <v>30491</v>
      </c>
      <c r="D9" s="682">
        <v>32112</v>
      </c>
      <c r="E9" s="683">
        <v>1621</v>
      </c>
      <c r="F9" s="684">
        <v>105.31632284936538</v>
      </c>
      <c r="G9" s="682">
        <v>33483</v>
      </c>
      <c r="H9" s="682">
        <v>1371</v>
      </c>
      <c r="I9" s="684">
        <v>104.26943198804186</v>
      </c>
      <c r="J9" s="685">
        <v>34369</v>
      </c>
      <c r="K9" s="685">
        <v>886</v>
      </c>
      <c r="L9" s="686">
        <v>102.64611892602215</v>
      </c>
      <c r="M9" s="685">
        <v>42309</v>
      </c>
      <c r="N9" s="687">
        <v>7940</v>
      </c>
      <c r="O9" s="684">
        <v>123.10221420466118</v>
      </c>
      <c r="P9" s="688">
        <v>47789</v>
      </c>
      <c r="Q9" s="689">
        <v>5480</v>
      </c>
      <c r="R9" s="690">
        <v>112.95232692807677</v>
      </c>
      <c r="S9" s="691">
        <v>47159</v>
      </c>
      <c r="T9" s="692">
        <v>49204</v>
      </c>
      <c r="U9" s="693">
        <v>2045</v>
      </c>
      <c r="V9" s="694">
        <v>104.33639390148221</v>
      </c>
      <c r="W9" s="695">
        <v>52473</v>
      </c>
      <c r="X9" s="576">
        <v>3269</v>
      </c>
      <c r="Y9" s="577">
        <v>106.64376879928462</v>
      </c>
      <c r="Z9" s="576">
        <v>52960</v>
      </c>
      <c r="AA9" s="576">
        <v>487</v>
      </c>
      <c r="AB9" s="585">
        <v>100.92809635431554</v>
      </c>
      <c r="AC9" s="541">
        <v>53676</v>
      </c>
      <c r="AD9" s="679">
        <v>-5300</v>
      </c>
      <c r="AE9" s="680">
        <v>91.013293543136186</v>
      </c>
      <c r="AF9" s="541">
        <v>59867.19</v>
      </c>
      <c r="AG9" s="679">
        <v>6191.1900000000023</v>
      </c>
      <c r="AH9" s="680">
        <v>111.53437290409123</v>
      </c>
      <c r="AI9" s="541">
        <v>60944.392</v>
      </c>
      <c r="AJ9" s="679">
        <v>1077.2019999999975</v>
      </c>
      <c r="AK9" s="680">
        <v>101.79931946029201</v>
      </c>
      <c r="AL9" s="541">
        <v>62253.527000000002</v>
      </c>
      <c r="AM9" s="679">
        <v>1309.135000000002</v>
      </c>
      <c r="AN9" s="680">
        <v>102.14808115568698</v>
      </c>
      <c r="AO9" s="541">
        <v>65253.557000000001</v>
      </c>
      <c r="AP9" s="679">
        <v>3000.0299999999988</v>
      </c>
      <c r="AQ9" s="680">
        <v>104.81905226028398</v>
      </c>
      <c r="AR9" s="541">
        <v>68359.442999999999</v>
      </c>
      <c r="AS9" s="679">
        <v>3105.8859999999986</v>
      </c>
      <c r="AT9" s="680">
        <v>104.75971907554403</v>
      </c>
      <c r="AU9" s="541">
        <v>71849.120999999999</v>
      </c>
      <c r="AV9" s="679">
        <v>3489.6779999999999</v>
      </c>
      <c r="AW9" s="680">
        <v>105.10489531051329</v>
      </c>
      <c r="AX9" s="541">
        <v>97262.133000000002</v>
      </c>
      <c r="AY9" s="679">
        <v>25413.012000000002</v>
      </c>
      <c r="AZ9" s="680">
        <v>135.36996924430017</v>
      </c>
      <c r="BA9" s="541">
        <v>127991.59699999999</v>
      </c>
      <c r="BB9" s="679">
        <v>30729.463999999993</v>
      </c>
      <c r="BC9" s="680">
        <v>131.59447880913734</v>
      </c>
      <c r="BD9" s="971">
        <v>131834.905</v>
      </c>
      <c r="BE9" s="971">
        <v>3843.3080000000045</v>
      </c>
      <c r="BF9" s="971">
        <v>103.00278150291382</v>
      </c>
      <c r="BG9" s="971">
        <v>141925.71799999999</v>
      </c>
      <c r="BH9" s="679">
        <v>10090.812999999995</v>
      </c>
      <c r="BI9" s="828">
        <v>107.65412847227371</v>
      </c>
      <c r="BJ9" s="834">
        <v>155552.67600000001</v>
      </c>
      <c r="BK9" s="679">
        <v>13626.958000000013</v>
      </c>
      <c r="BL9" s="828">
        <v>109.60147194745917</v>
      </c>
    </row>
    <row r="10" spans="1:64" ht="20.100000000000001" customHeight="1" x14ac:dyDescent="0.25">
      <c r="B10" s="578" t="s">
        <v>137</v>
      </c>
      <c r="C10" s="681">
        <v>1551</v>
      </c>
      <c r="D10" s="682">
        <v>3936</v>
      </c>
      <c r="E10" s="683">
        <v>2385</v>
      </c>
      <c r="F10" s="684">
        <v>253.77176015473884</v>
      </c>
      <c r="G10" s="682">
        <v>2550</v>
      </c>
      <c r="H10" s="682">
        <v>-1386</v>
      </c>
      <c r="I10" s="684">
        <v>64.786585365853654</v>
      </c>
      <c r="J10" s="685">
        <v>4064</v>
      </c>
      <c r="K10" s="685">
        <v>1514</v>
      </c>
      <c r="L10" s="686">
        <v>159.37254901960785</v>
      </c>
      <c r="M10" s="685">
        <v>2227</v>
      </c>
      <c r="N10" s="687">
        <v>-1837</v>
      </c>
      <c r="O10" s="684">
        <v>54.798228346456689</v>
      </c>
      <c r="P10" s="688">
        <v>2688</v>
      </c>
      <c r="Q10" s="689">
        <v>461</v>
      </c>
      <c r="R10" s="690">
        <v>120.70049393803323</v>
      </c>
      <c r="S10" s="691">
        <v>3542</v>
      </c>
      <c r="T10" s="692">
        <v>3074</v>
      </c>
      <c r="U10" s="693">
        <v>-468</v>
      </c>
      <c r="V10" s="694">
        <v>86.787125917560701</v>
      </c>
      <c r="W10" s="695">
        <v>2220</v>
      </c>
      <c r="X10" s="576">
        <v>-854</v>
      </c>
      <c r="Y10" s="577">
        <v>72.218607677293434</v>
      </c>
      <c r="Z10" s="576">
        <v>2200</v>
      </c>
      <c r="AA10" s="576">
        <v>-20</v>
      </c>
      <c r="AB10" s="585">
        <v>99.099099099099092</v>
      </c>
      <c r="AC10" s="541">
        <v>2159</v>
      </c>
      <c r="AD10" s="679">
        <v>75</v>
      </c>
      <c r="AE10" s="680">
        <v>103.59884836852207</v>
      </c>
      <c r="AF10" s="541">
        <v>2040.6830000000132</v>
      </c>
      <c r="AG10" s="679">
        <v>-118.31699999998682</v>
      </c>
      <c r="AH10" s="680">
        <v>94.519823992589764</v>
      </c>
      <c r="AI10" s="541">
        <v>2094.0729999999839</v>
      </c>
      <c r="AJ10" s="679">
        <v>53.389999999970769</v>
      </c>
      <c r="AK10" s="680">
        <v>102.61628092163116</v>
      </c>
      <c r="AL10" s="541">
        <v>2091.1860000000047</v>
      </c>
      <c r="AM10" s="679">
        <v>-2.8869999999792526</v>
      </c>
      <c r="AN10" s="680">
        <v>99.862134701131282</v>
      </c>
      <c r="AO10" s="541">
        <v>2136.2519999999768</v>
      </c>
      <c r="AP10" s="679">
        <v>45.065999999972064</v>
      </c>
      <c r="AQ10" s="680">
        <v>102.15504503186096</v>
      </c>
      <c r="AR10" s="541">
        <v>2321.1250000000059</v>
      </c>
      <c r="AS10" s="679">
        <v>184.87300000002915</v>
      </c>
      <c r="AT10" s="680">
        <v>108.65408200905281</v>
      </c>
      <c r="AU10" s="541">
        <v>2435.1710000000121</v>
      </c>
      <c r="AV10" s="679">
        <v>114.04600000000619</v>
      </c>
      <c r="AW10" s="680">
        <v>104.913393289892</v>
      </c>
      <c r="AX10" s="541">
        <v>2731.6289999999717</v>
      </c>
      <c r="AY10" s="679">
        <v>296.45799999995961</v>
      </c>
      <c r="AZ10" s="680">
        <v>112.17401159918371</v>
      </c>
      <c r="BA10" s="541">
        <v>3422.4910000000104</v>
      </c>
      <c r="BB10" s="679">
        <v>690.86200000003873</v>
      </c>
      <c r="BC10" s="680">
        <v>125.2912090185031</v>
      </c>
      <c r="BD10" s="971">
        <v>3221.0429999999883</v>
      </c>
      <c r="BE10" s="971">
        <v>-201.44800000002215</v>
      </c>
      <c r="BF10" s="971">
        <v>94.113994748268979</v>
      </c>
      <c r="BG10" s="971">
        <v>3346.5039999999917</v>
      </c>
      <c r="BH10" s="679">
        <v>125.46100000000342</v>
      </c>
      <c r="BI10" s="828">
        <v>103.89504269269314</v>
      </c>
      <c r="BJ10" s="834">
        <v>3955.157999999959</v>
      </c>
      <c r="BK10" s="679">
        <v>608.65399999996725</v>
      </c>
      <c r="BL10" s="828">
        <v>118.18775653637255</v>
      </c>
    </row>
    <row r="11" spans="1:64" ht="20.100000000000001" customHeight="1" x14ac:dyDescent="0.25">
      <c r="B11" s="579" t="s">
        <v>317</v>
      </c>
      <c r="C11" s="681">
        <v>419</v>
      </c>
      <c r="D11" s="682">
        <v>491</v>
      </c>
      <c r="E11" s="683">
        <v>72</v>
      </c>
      <c r="F11" s="684">
        <v>117.18377088305489</v>
      </c>
      <c r="G11" s="682">
        <v>302</v>
      </c>
      <c r="H11" s="682">
        <v>-189</v>
      </c>
      <c r="I11" s="684">
        <v>61.507128309572302</v>
      </c>
      <c r="J11" s="685">
        <v>113</v>
      </c>
      <c r="K11" s="685">
        <v>-189</v>
      </c>
      <c r="L11" s="686">
        <v>37.41721854304636</v>
      </c>
      <c r="M11" s="685">
        <v>133</v>
      </c>
      <c r="N11" s="687">
        <v>20</v>
      </c>
      <c r="O11" s="684">
        <v>117.69911504424779</v>
      </c>
      <c r="P11" s="696">
        <v>133</v>
      </c>
      <c r="Q11" s="697">
        <v>0</v>
      </c>
      <c r="R11" s="698">
        <v>100</v>
      </c>
      <c r="S11" s="699">
        <v>117</v>
      </c>
      <c r="T11" s="700">
        <v>109</v>
      </c>
      <c r="U11" s="693">
        <v>-8</v>
      </c>
      <c r="V11" s="694">
        <v>93.162393162393158</v>
      </c>
      <c r="W11" s="701">
        <v>98</v>
      </c>
      <c r="X11" s="576">
        <v>-11</v>
      </c>
      <c r="Y11" s="577">
        <v>89.908256880733944</v>
      </c>
      <c r="Z11" s="580">
        <v>94</v>
      </c>
      <c r="AA11" s="576">
        <v>-4</v>
      </c>
      <c r="AB11" s="585">
        <v>95.918367346938766</v>
      </c>
      <c r="AC11" s="541">
        <v>83</v>
      </c>
      <c r="AD11" s="679">
        <v>-7</v>
      </c>
      <c r="AE11" s="680">
        <v>92.222222222222229</v>
      </c>
      <c r="AF11" s="541">
        <v>67.611000000000004</v>
      </c>
      <c r="AG11" s="679">
        <v>-15.388999999999996</v>
      </c>
      <c r="AH11" s="680">
        <v>81.45903614457832</v>
      </c>
      <c r="AI11" s="541">
        <v>61.743000000000002</v>
      </c>
      <c r="AJ11" s="679">
        <v>-5.8680000000000021</v>
      </c>
      <c r="AK11" s="680">
        <v>91.320938900474772</v>
      </c>
      <c r="AL11" s="541">
        <v>64.046999999999997</v>
      </c>
      <c r="AM11" s="679">
        <v>2.3039999999999949</v>
      </c>
      <c r="AN11" s="680">
        <v>103.73159710412516</v>
      </c>
      <c r="AO11" s="541">
        <v>72.459999999999994</v>
      </c>
      <c r="AP11" s="679">
        <v>8.4129999999999967</v>
      </c>
      <c r="AQ11" s="680">
        <v>113.13566599528471</v>
      </c>
      <c r="AR11" s="541">
        <v>69.682000000000002</v>
      </c>
      <c r="AS11" s="679">
        <v>-2.7779999999999916</v>
      </c>
      <c r="AT11" s="680">
        <v>96.166160640353297</v>
      </c>
      <c r="AU11" s="541">
        <v>76.751000000000005</v>
      </c>
      <c r="AV11" s="679">
        <v>7.0690000000000026</v>
      </c>
      <c r="AW11" s="680">
        <v>110.14465715679802</v>
      </c>
      <c r="AX11" s="541">
        <v>51.947000000000003</v>
      </c>
      <c r="AY11" s="679">
        <v>-24.804000000000002</v>
      </c>
      <c r="AZ11" s="680">
        <v>67.682505765397195</v>
      </c>
      <c r="BA11" s="541">
        <v>57.2258</v>
      </c>
      <c r="BB11" s="679">
        <v>5.2787999999999968</v>
      </c>
      <c r="BC11" s="680">
        <v>110.16189577838951</v>
      </c>
      <c r="BD11" s="972">
        <v>82.069000000000003</v>
      </c>
      <c r="BE11" s="972">
        <v>24.843200000000003</v>
      </c>
      <c r="BF11" s="972">
        <v>143.41258663050581</v>
      </c>
      <c r="BG11" s="972">
        <v>83.546999999999997</v>
      </c>
      <c r="BH11" s="679">
        <v>1.4779999999999944</v>
      </c>
      <c r="BI11" s="828">
        <v>101.80092361305731</v>
      </c>
      <c r="BJ11" s="835">
        <v>82.256</v>
      </c>
      <c r="BK11" s="679">
        <v>-1.2909999999999968</v>
      </c>
      <c r="BL11" s="828">
        <v>98.454761990256983</v>
      </c>
    </row>
    <row r="12" spans="1:64" ht="20.100000000000001" customHeight="1" thickBot="1" x14ac:dyDescent="0.3">
      <c r="B12" s="702" t="s">
        <v>136</v>
      </c>
      <c r="C12" s="703">
        <v>0</v>
      </c>
      <c r="D12" s="704">
        <v>3</v>
      </c>
      <c r="E12" s="705">
        <v>3</v>
      </c>
      <c r="F12" s="706" t="s">
        <v>130</v>
      </c>
      <c r="G12" s="704">
        <v>25</v>
      </c>
      <c r="H12" s="704">
        <v>22</v>
      </c>
      <c r="I12" s="707">
        <v>833.33333333333337</v>
      </c>
      <c r="J12" s="708">
        <v>59</v>
      </c>
      <c r="K12" s="708">
        <v>34</v>
      </c>
      <c r="L12" s="709">
        <v>236</v>
      </c>
      <c r="M12" s="708">
        <v>103</v>
      </c>
      <c r="N12" s="710">
        <v>44</v>
      </c>
      <c r="O12" s="707">
        <v>174.57627118644069</v>
      </c>
      <c r="P12" s="711">
        <v>195</v>
      </c>
      <c r="Q12" s="712">
        <v>92</v>
      </c>
      <c r="R12" s="713">
        <v>189.32038834951456</v>
      </c>
      <c r="S12" s="714">
        <v>276</v>
      </c>
      <c r="T12" s="715">
        <v>276</v>
      </c>
      <c r="U12" s="716">
        <v>0</v>
      </c>
      <c r="V12" s="717">
        <v>100</v>
      </c>
      <c r="W12" s="718">
        <v>515</v>
      </c>
      <c r="X12" s="719">
        <v>239</v>
      </c>
      <c r="Y12" s="720">
        <v>186.59420289855072</v>
      </c>
      <c r="Z12" s="719">
        <v>455</v>
      </c>
      <c r="AA12" s="719">
        <v>-60</v>
      </c>
      <c r="AB12" s="721">
        <v>88.349514563106794</v>
      </c>
      <c r="AC12" s="722">
        <v>569</v>
      </c>
      <c r="AD12" s="723">
        <v>126</v>
      </c>
      <c r="AE12" s="724">
        <v>128.44243792325057</v>
      </c>
      <c r="AF12" s="722">
        <v>674.39499999999998</v>
      </c>
      <c r="AG12" s="723">
        <v>105.39499999999998</v>
      </c>
      <c r="AH12" s="724">
        <v>118.52284710017575</v>
      </c>
      <c r="AI12" s="722">
        <v>736.51700000000005</v>
      </c>
      <c r="AJ12" s="723">
        <v>62.122000000000071</v>
      </c>
      <c r="AK12" s="724">
        <v>109.21151550649103</v>
      </c>
      <c r="AL12" s="722">
        <v>945.91600000000005</v>
      </c>
      <c r="AM12" s="723">
        <v>209.399</v>
      </c>
      <c r="AN12" s="724">
        <v>128.43097986876066</v>
      </c>
      <c r="AO12" s="722">
        <v>1026.0129999999999</v>
      </c>
      <c r="AP12" s="723">
        <v>80.096999999999895</v>
      </c>
      <c r="AQ12" s="724">
        <v>108.4676652049442</v>
      </c>
      <c r="AR12" s="722">
        <v>1192.5239999999999</v>
      </c>
      <c r="AS12" s="723">
        <v>166.51099999999997</v>
      </c>
      <c r="AT12" s="724">
        <v>116.22893667039307</v>
      </c>
      <c r="AU12" s="722">
        <v>1392.479</v>
      </c>
      <c r="AV12" s="723">
        <v>199.95500000000015</v>
      </c>
      <c r="AW12" s="724">
        <v>116.76737742804339</v>
      </c>
      <c r="AX12" s="722">
        <v>1584.894</v>
      </c>
      <c r="AY12" s="723">
        <v>192.41499999999996</v>
      </c>
      <c r="AZ12" s="724">
        <v>113.81816171015863</v>
      </c>
      <c r="BA12" s="722">
        <v>1581.4169999999999</v>
      </c>
      <c r="BB12" s="723">
        <v>-3.4770000000000891</v>
      </c>
      <c r="BC12" s="724">
        <v>99.780616243105214</v>
      </c>
      <c r="BD12" s="973">
        <v>1703.1010000000001</v>
      </c>
      <c r="BE12" s="973">
        <v>121.6840000000002</v>
      </c>
      <c r="BF12" s="973">
        <v>107.69461818103639</v>
      </c>
      <c r="BG12" s="973">
        <v>2200.9769999999999</v>
      </c>
      <c r="BH12" s="723">
        <v>497.87599999999975</v>
      </c>
      <c r="BI12" s="829">
        <v>129.23349818947906</v>
      </c>
      <c r="BJ12" s="836">
        <v>2487.1550000000002</v>
      </c>
      <c r="BK12" s="723">
        <v>286.17800000000034</v>
      </c>
      <c r="BL12" s="829">
        <v>113.00231669844803</v>
      </c>
    </row>
    <row r="13" spans="1:64" ht="20.100000000000001" customHeight="1" thickTop="1" thickBot="1" x14ac:dyDescent="0.3">
      <c r="B13" s="672"/>
      <c r="C13" s="312"/>
      <c r="D13" s="312"/>
      <c r="E13" s="323"/>
      <c r="F13" s="322"/>
      <c r="G13" s="312"/>
      <c r="H13" s="323"/>
      <c r="I13" s="322"/>
      <c r="J13" s="312"/>
      <c r="K13" s="323"/>
      <c r="L13" s="322"/>
      <c r="M13" s="312"/>
      <c r="N13" s="323"/>
      <c r="O13" s="322"/>
      <c r="P13" s="673"/>
      <c r="Q13" s="321"/>
      <c r="R13" s="320"/>
      <c r="S13" s="674"/>
      <c r="T13" s="373"/>
      <c r="U13" s="373"/>
      <c r="V13" s="372"/>
      <c r="W13" s="373"/>
      <c r="X13" s="373"/>
      <c r="Y13" s="675"/>
      <c r="Z13" s="373"/>
      <c r="AA13" s="676"/>
      <c r="AB13" s="675"/>
      <c r="AC13" s="326"/>
      <c r="AD13" s="373"/>
      <c r="AE13" s="372"/>
      <c r="AF13" s="326"/>
      <c r="AG13" s="373"/>
      <c r="AH13" s="372"/>
      <c r="AI13" s="326"/>
      <c r="AJ13" s="373"/>
      <c r="AK13" s="372"/>
      <c r="AL13" s="326"/>
      <c r="AM13" s="373"/>
      <c r="AN13" s="372"/>
      <c r="AO13" s="326"/>
      <c r="AP13" s="373"/>
      <c r="AQ13" s="372"/>
      <c r="AR13" s="372"/>
      <c r="AS13" s="372"/>
      <c r="AT13" s="372"/>
      <c r="AU13" s="372"/>
      <c r="AV13" s="372"/>
      <c r="AW13" s="372"/>
      <c r="AX13" s="372"/>
      <c r="AY13" s="372"/>
      <c r="AZ13" s="372"/>
      <c r="BA13" s="372"/>
      <c r="BB13" s="372"/>
      <c r="BC13" s="372"/>
      <c r="BD13" s="372"/>
      <c r="BE13" s="372"/>
      <c r="BF13" s="372"/>
      <c r="BG13" s="372"/>
      <c r="BH13" s="373"/>
      <c r="BI13" s="372"/>
      <c r="BJ13" s="848"/>
      <c r="BK13" s="373"/>
      <c r="BL13" s="372"/>
    </row>
    <row r="14" spans="1:64" ht="20.100000000000001" customHeight="1" thickTop="1" thickBot="1" x14ac:dyDescent="0.3">
      <c r="B14" s="725" t="s">
        <v>135</v>
      </c>
      <c r="C14" s="726">
        <v>137487</v>
      </c>
      <c r="D14" s="727">
        <v>147736</v>
      </c>
      <c r="E14" s="728">
        <v>10249</v>
      </c>
      <c r="F14" s="729">
        <v>107.45452297308108</v>
      </c>
      <c r="G14" s="728">
        <v>156811</v>
      </c>
      <c r="H14" s="727">
        <v>9075</v>
      </c>
      <c r="I14" s="730">
        <v>106.14271403043267</v>
      </c>
      <c r="J14" s="731">
        <v>168417</v>
      </c>
      <c r="K14" s="731">
        <v>11606</v>
      </c>
      <c r="L14" s="732">
        <v>107.4012664927843</v>
      </c>
      <c r="M14" s="731">
        <v>180011</v>
      </c>
      <c r="N14" s="733">
        <v>11594</v>
      </c>
      <c r="O14" s="730">
        <v>106.88410314873202</v>
      </c>
      <c r="P14" s="734">
        <v>185610</v>
      </c>
      <c r="Q14" s="735">
        <v>5599</v>
      </c>
      <c r="R14" s="736">
        <v>103.11036547766525</v>
      </c>
      <c r="S14" s="737">
        <v>200592</v>
      </c>
      <c r="T14" s="738">
        <v>218630</v>
      </c>
      <c r="U14" s="739">
        <v>18038</v>
      </c>
      <c r="V14" s="740">
        <v>108.99238254765893</v>
      </c>
      <c r="W14" s="741">
        <v>222500</v>
      </c>
      <c r="X14" s="739">
        <v>3870</v>
      </c>
      <c r="Y14" s="740">
        <v>101.77011389104879</v>
      </c>
      <c r="Z14" s="742">
        <v>225547</v>
      </c>
      <c r="AA14" s="739">
        <v>3047</v>
      </c>
      <c r="AB14" s="743">
        <v>101.3694382022472</v>
      </c>
      <c r="AC14" s="739">
        <v>229905</v>
      </c>
      <c r="AD14" s="739">
        <v>-1365</v>
      </c>
      <c r="AE14" s="744">
        <v>99.409780775716698</v>
      </c>
      <c r="AF14" s="745">
        <v>239012.467</v>
      </c>
      <c r="AG14" s="739">
        <v>9107.4670000000042</v>
      </c>
      <c r="AH14" s="743">
        <v>103.96140449316023</v>
      </c>
      <c r="AI14" s="739">
        <v>252002.84299999999</v>
      </c>
      <c r="AJ14" s="739">
        <v>12990.375999999989</v>
      </c>
      <c r="AK14" s="743">
        <v>105.43502025775082</v>
      </c>
      <c r="AL14" s="739">
        <v>258941.19699999999</v>
      </c>
      <c r="AM14" s="739">
        <v>6938.3539999999921</v>
      </c>
      <c r="AN14" s="743">
        <v>102.75328401751405</v>
      </c>
      <c r="AO14" s="739">
        <v>275311.185</v>
      </c>
      <c r="AP14" s="739">
        <v>16369.988000000012</v>
      </c>
      <c r="AQ14" s="743">
        <v>106.32189400128556</v>
      </c>
      <c r="AR14" s="739">
        <v>295295.77899999998</v>
      </c>
      <c r="AS14" s="739">
        <v>19984.593999999983</v>
      </c>
      <c r="AT14" s="743">
        <v>107.25891103915737</v>
      </c>
      <c r="AU14" s="739">
        <v>318007.94099999999</v>
      </c>
      <c r="AV14" s="739">
        <v>22712.162000000011</v>
      </c>
      <c r="AW14" s="743">
        <v>107.69132632945629</v>
      </c>
      <c r="AX14" s="739">
        <v>352193.81199999998</v>
      </c>
      <c r="AY14" s="739">
        <v>34185.870999999985</v>
      </c>
      <c r="AZ14" s="743">
        <v>110.75000545348017</v>
      </c>
      <c r="BA14" s="739">
        <v>419570.61499999999</v>
      </c>
      <c r="BB14" s="739">
        <v>67376.803000000014</v>
      </c>
      <c r="BC14" s="743">
        <v>119.13060386194407</v>
      </c>
      <c r="BD14" s="743">
        <v>427667.37800000003</v>
      </c>
      <c r="BE14" s="743">
        <v>8096.7630000000354</v>
      </c>
      <c r="BF14" s="743">
        <v>101.92977360914564</v>
      </c>
      <c r="BG14" s="743">
        <v>469186.46799999999</v>
      </c>
      <c r="BH14" s="739">
        <v>49615.853000000003</v>
      </c>
      <c r="BI14" s="740">
        <v>111.82538796240533</v>
      </c>
      <c r="BJ14" s="832">
        <v>512186.39399999997</v>
      </c>
      <c r="BK14" s="739">
        <v>42999.925999999978</v>
      </c>
      <c r="BL14" s="740">
        <v>109.16478392552446</v>
      </c>
    </row>
    <row r="15" spans="1:64" ht="20.100000000000001" customHeight="1" x14ac:dyDescent="0.25">
      <c r="B15" s="371" t="s">
        <v>134</v>
      </c>
      <c r="C15" s="370">
        <v>132533</v>
      </c>
      <c r="D15" s="367">
        <v>142177</v>
      </c>
      <c r="E15" s="368">
        <v>9644</v>
      </c>
      <c r="F15" s="369">
        <v>107.27667826126324</v>
      </c>
      <c r="G15" s="368">
        <v>151311</v>
      </c>
      <c r="H15" s="367">
        <v>9134</v>
      </c>
      <c r="I15" s="363">
        <v>106.42438650414626</v>
      </c>
      <c r="J15" s="365">
        <v>162575</v>
      </c>
      <c r="K15" s="365">
        <v>11264</v>
      </c>
      <c r="L15" s="366">
        <v>107.44427040995038</v>
      </c>
      <c r="M15" s="365">
        <v>174485</v>
      </c>
      <c r="N15" s="364">
        <v>11910</v>
      </c>
      <c r="O15" s="363">
        <v>107.32584960787328</v>
      </c>
      <c r="P15" s="362">
        <v>179527</v>
      </c>
      <c r="Q15" s="361">
        <v>5042</v>
      </c>
      <c r="R15" s="360">
        <v>102.88964667449925</v>
      </c>
      <c r="S15" s="359">
        <v>193528</v>
      </c>
      <c r="T15" s="465">
        <v>210033</v>
      </c>
      <c r="U15" s="357">
        <v>16505</v>
      </c>
      <c r="V15" s="356">
        <v>108.52848166673556</v>
      </c>
      <c r="W15" s="374">
        <v>214373</v>
      </c>
      <c r="X15" s="351">
        <v>4340</v>
      </c>
      <c r="Y15" s="354">
        <v>102.06634195578789</v>
      </c>
      <c r="Z15" s="353">
        <v>217653</v>
      </c>
      <c r="AA15" s="351">
        <v>3280</v>
      </c>
      <c r="AB15" s="352">
        <v>101.5300434289766</v>
      </c>
      <c r="AC15" s="467">
        <v>222985</v>
      </c>
      <c r="AD15" s="327">
        <v>216</v>
      </c>
      <c r="AE15" s="468">
        <v>100.09696142641032</v>
      </c>
      <c r="AF15" s="466">
        <v>231878.47099999999</v>
      </c>
      <c r="AG15" s="327">
        <v>8893.4709999999905</v>
      </c>
      <c r="AH15" s="469">
        <v>103.98837186357825</v>
      </c>
      <c r="AI15" s="467">
        <v>244753.421</v>
      </c>
      <c r="AJ15" s="327">
        <v>12874.950000000012</v>
      </c>
      <c r="AK15" s="469">
        <v>105.552455967333</v>
      </c>
      <c r="AL15" s="467">
        <v>251473.42</v>
      </c>
      <c r="AM15" s="327">
        <v>6719.9990000000107</v>
      </c>
      <c r="AN15" s="469">
        <v>102.74562004998494</v>
      </c>
      <c r="AO15" s="467">
        <v>267709.37400000001</v>
      </c>
      <c r="AP15" s="327">
        <v>16235.953999999998</v>
      </c>
      <c r="AQ15" s="469">
        <v>106.45633005667159</v>
      </c>
      <c r="AR15" s="467">
        <v>286822.74</v>
      </c>
      <c r="AS15" s="862">
        <v>19113.36599999998</v>
      </c>
      <c r="AT15" s="469">
        <v>107.13959534341893</v>
      </c>
      <c r="AU15" s="467">
        <v>308575.353</v>
      </c>
      <c r="AV15" s="862">
        <v>21752.613000000012</v>
      </c>
      <c r="AW15" s="469">
        <v>107.58399177136373</v>
      </c>
      <c r="AX15" s="467">
        <v>342115.82400000002</v>
      </c>
      <c r="AY15" s="862">
        <v>33540.47100000002</v>
      </c>
      <c r="AZ15" s="469">
        <v>110.86945884495189</v>
      </c>
      <c r="BA15" s="467">
        <v>409714.48499999999</v>
      </c>
      <c r="BB15" s="862">
        <v>67598.660999999964</v>
      </c>
      <c r="BC15" s="469">
        <v>119.75899863667223</v>
      </c>
      <c r="BD15" s="974">
        <v>416968.68099999998</v>
      </c>
      <c r="BE15" s="974">
        <v>7254.1959999999963</v>
      </c>
      <c r="BF15" s="974">
        <v>101.77054906906694</v>
      </c>
      <c r="BG15" s="974">
        <v>456952.522</v>
      </c>
      <c r="BH15" s="862">
        <v>39983.841000000015</v>
      </c>
      <c r="BI15" s="746">
        <v>109.58917127878965</v>
      </c>
      <c r="BJ15" s="837">
        <v>499186.52799999999</v>
      </c>
      <c r="BK15" s="862">
        <v>42234.005999999994</v>
      </c>
      <c r="BL15" s="746">
        <v>109.242537017883</v>
      </c>
    </row>
    <row r="16" spans="1:64" ht="20.100000000000001" customHeight="1" x14ac:dyDescent="0.25">
      <c r="B16" s="579" t="s">
        <v>133</v>
      </c>
      <c r="C16" s="681">
        <v>4654</v>
      </c>
      <c r="D16" s="682">
        <v>5249</v>
      </c>
      <c r="E16" s="683">
        <v>595</v>
      </c>
      <c r="F16" s="747">
        <v>112.78470133218737</v>
      </c>
      <c r="G16" s="683">
        <v>5272</v>
      </c>
      <c r="H16" s="682">
        <v>23</v>
      </c>
      <c r="I16" s="684">
        <v>100.43817870070491</v>
      </c>
      <c r="J16" s="685">
        <v>5580</v>
      </c>
      <c r="K16" s="685">
        <v>308</v>
      </c>
      <c r="L16" s="686">
        <v>105.84218512898332</v>
      </c>
      <c r="M16" s="685">
        <v>5185</v>
      </c>
      <c r="N16" s="687">
        <v>-395</v>
      </c>
      <c r="O16" s="684">
        <v>92.921146953405014</v>
      </c>
      <c r="P16" s="688">
        <v>5707</v>
      </c>
      <c r="Q16" s="689">
        <v>522</v>
      </c>
      <c r="R16" s="690">
        <v>110.06750241080039</v>
      </c>
      <c r="S16" s="691">
        <v>6638</v>
      </c>
      <c r="T16" s="692">
        <v>8163</v>
      </c>
      <c r="U16" s="748">
        <v>1525</v>
      </c>
      <c r="V16" s="694">
        <v>122.97378728532691</v>
      </c>
      <c r="W16" s="695">
        <v>7657</v>
      </c>
      <c r="X16" s="749">
        <v>-506</v>
      </c>
      <c r="Y16" s="577">
        <v>93.80129854220263</v>
      </c>
      <c r="Z16" s="576">
        <v>7274</v>
      </c>
      <c r="AA16" s="749">
        <v>-383</v>
      </c>
      <c r="AB16" s="585">
        <v>94.998041008227759</v>
      </c>
      <c r="AC16" s="541">
        <v>6274</v>
      </c>
      <c r="AD16" s="750">
        <v>-1556</v>
      </c>
      <c r="AE16" s="680">
        <v>80.127713920817371</v>
      </c>
      <c r="AF16" s="751">
        <v>6421.5620000000135</v>
      </c>
      <c r="AG16" s="750">
        <v>147.56200000001354</v>
      </c>
      <c r="AH16" s="752">
        <v>102.35196047178854</v>
      </c>
      <c r="AI16" s="541">
        <v>6376.7379999999912</v>
      </c>
      <c r="AJ16" s="750">
        <v>-44.824000000022352</v>
      </c>
      <c r="AK16" s="752">
        <v>99.30197668417712</v>
      </c>
      <c r="AL16" s="541">
        <v>6391.2159999999731</v>
      </c>
      <c r="AM16" s="750">
        <v>14.477999999981876</v>
      </c>
      <c r="AN16" s="752">
        <v>100.22704398393006</v>
      </c>
      <c r="AO16" s="541">
        <v>6353.9089999999869</v>
      </c>
      <c r="AP16" s="750">
        <v>-37.306999999986147</v>
      </c>
      <c r="AQ16" s="752">
        <v>99.41627696513487</v>
      </c>
      <c r="AR16" s="541">
        <v>6934.56699999999</v>
      </c>
      <c r="AS16" s="679">
        <v>580.65800000000309</v>
      </c>
      <c r="AT16" s="752">
        <v>109.13859483980654</v>
      </c>
      <c r="AU16" s="541">
        <v>7810.8999999999887</v>
      </c>
      <c r="AV16" s="679">
        <v>876.33299999999872</v>
      </c>
      <c r="AW16" s="752">
        <v>112.63716970360224</v>
      </c>
      <c r="AX16" s="541">
        <v>8234.5389999999534</v>
      </c>
      <c r="AY16" s="679">
        <v>423.63899999996465</v>
      </c>
      <c r="AZ16" s="752">
        <v>105.42368997170577</v>
      </c>
      <c r="BA16" s="541">
        <v>8429.6200000000044</v>
      </c>
      <c r="BB16" s="679">
        <v>195.08100000005106</v>
      </c>
      <c r="BC16" s="752">
        <v>102.36905793997759</v>
      </c>
      <c r="BD16" s="975">
        <v>8920.6720000000441</v>
      </c>
      <c r="BE16" s="975">
        <v>491.0520000000397</v>
      </c>
      <c r="BF16" s="975">
        <v>105.82531596916634</v>
      </c>
      <c r="BG16" s="975">
        <v>9599.9649999999965</v>
      </c>
      <c r="BH16" s="862">
        <v>679.29299999995237</v>
      </c>
      <c r="BI16" s="746">
        <v>107.61481870424055</v>
      </c>
      <c r="BJ16" s="838">
        <v>10145.51599999998</v>
      </c>
      <c r="BK16" s="862">
        <v>545.55099999998311</v>
      </c>
      <c r="BL16" s="746">
        <v>105.68284363536723</v>
      </c>
    </row>
    <row r="17" spans="1:88" s="284" customFormat="1" ht="20.100000000000001" customHeight="1" x14ac:dyDescent="0.25">
      <c r="A17" s="349"/>
      <c r="B17" s="753" t="s">
        <v>132</v>
      </c>
      <c r="C17" s="754">
        <v>3</v>
      </c>
      <c r="D17" s="755">
        <v>24</v>
      </c>
      <c r="E17" s="683">
        <v>21</v>
      </c>
      <c r="F17" s="747">
        <v>800</v>
      </c>
      <c r="G17" s="756">
        <v>66</v>
      </c>
      <c r="H17" s="682">
        <v>42</v>
      </c>
      <c r="I17" s="684">
        <v>275</v>
      </c>
      <c r="J17" s="757">
        <v>180</v>
      </c>
      <c r="K17" s="685">
        <v>114</v>
      </c>
      <c r="L17" s="686">
        <v>272.72727272727269</v>
      </c>
      <c r="M17" s="757">
        <v>269</v>
      </c>
      <c r="N17" s="687">
        <v>89</v>
      </c>
      <c r="O17" s="684">
        <v>149.44444444444446</v>
      </c>
      <c r="P17" s="758">
        <v>312</v>
      </c>
      <c r="Q17" s="689">
        <v>43</v>
      </c>
      <c r="R17" s="690">
        <v>115.98513011152416</v>
      </c>
      <c r="S17" s="759">
        <v>375</v>
      </c>
      <c r="T17" s="692">
        <v>378</v>
      </c>
      <c r="U17" s="748">
        <v>3</v>
      </c>
      <c r="V17" s="694">
        <v>100.8</v>
      </c>
      <c r="W17" s="695">
        <v>421</v>
      </c>
      <c r="X17" s="749">
        <v>43</v>
      </c>
      <c r="Y17" s="577">
        <v>111.37566137566137</v>
      </c>
      <c r="Z17" s="576">
        <v>551</v>
      </c>
      <c r="AA17" s="749">
        <v>130</v>
      </c>
      <c r="AB17" s="585">
        <v>130.87885985748218</v>
      </c>
      <c r="AC17" s="541">
        <v>592</v>
      </c>
      <c r="AD17" s="750">
        <v>-31</v>
      </c>
      <c r="AE17" s="680">
        <v>95.024077046548967</v>
      </c>
      <c r="AF17" s="751">
        <v>675.404</v>
      </c>
      <c r="AG17" s="750">
        <v>83.403999999999996</v>
      </c>
      <c r="AH17" s="752">
        <v>114.08851351351352</v>
      </c>
      <c r="AI17" s="541">
        <v>836.96600000000001</v>
      </c>
      <c r="AJ17" s="750">
        <v>161.56200000000001</v>
      </c>
      <c r="AK17" s="752">
        <v>123.92079407288084</v>
      </c>
      <c r="AL17" s="541">
        <v>1037.3989999999999</v>
      </c>
      <c r="AM17" s="750">
        <v>200.43299999999988</v>
      </c>
      <c r="AN17" s="752">
        <v>123.94756776260922</v>
      </c>
      <c r="AO17" s="541">
        <v>1205.021</v>
      </c>
      <c r="AP17" s="750">
        <v>167.62200000000007</v>
      </c>
      <c r="AQ17" s="752">
        <v>116.15791031223281</v>
      </c>
      <c r="AR17" s="541">
        <v>1493.5930000000001</v>
      </c>
      <c r="AS17" s="679">
        <v>288.57200000000012</v>
      </c>
      <c r="AT17" s="752">
        <v>123.94746647568799</v>
      </c>
      <c r="AU17" s="541">
        <v>1565.518</v>
      </c>
      <c r="AV17" s="679">
        <v>71.924999999999955</v>
      </c>
      <c r="AW17" s="752">
        <v>104.81556889996138</v>
      </c>
      <c r="AX17" s="541">
        <v>1811.213</v>
      </c>
      <c r="AY17" s="679">
        <v>245.69499999999994</v>
      </c>
      <c r="AZ17" s="752">
        <v>115.69416640370791</v>
      </c>
      <c r="BA17" s="541">
        <v>1386.971</v>
      </c>
      <c r="BB17" s="679">
        <v>-424.24199999999996</v>
      </c>
      <c r="BC17" s="752">
        <v>76.576912820303306</v>
      </c>
      <c r="BD17" s="975">
        <v>1727.8230000000001</v>
      </c>
      <c r="BE17" s="975">
        <v>340.85200000000009</v>
      </c>
      <c r="BF17" s="975">
        <v>124.5752795119725</v>
      </c>
      <c r="BG17" s="975">
        <v>2594.5529999999999</v>
      </c>
      <c r="BH17" s="862">
        <v>866.72999999999979</v>
      </c>
      <c r="BI17" s="746">
        <v>150.16312434780644</v>
      </c>
      <c r="BJ17" s="838">
        <v>2817.672</v>
      </c>
      <c r="BK17" s="862">
        <v>223.11900000000014</v>
      </c>
      <c r="BL17" s="746">
        <v>108.59951598599065</v>
      </c>
    </row>
    <row r="18" spans="1:88" ht="20.100000000000001" customHeight="1" thickBot="1" x14ac:dyDescent="0.3">
      <c r="B18" s="348" t="s">
        <v>318</v>
      </c>
      <c r="C18" s="760">
        <v>297</v>
      </c>
      <c r="D18" s="761">
        <v>286</v>
      </c>
      <c r="E18" s="762">
        <v>-11</v>
      </c>
      <c r="F18" s="763">
        <v>96.296296296296291</v>
      </c>
      <c r="G18" s="762">
        <v>162</v>
      </c>
      <c r="H18" s="761">
        <v>-124</v>
      </c>
      <c r="I18" s="764">
        <v>56.643356643356647</v>
      </c>
      <c r="J18" s="765">
        <v>82</v>
      </c>
      <c r="K18" s="765">
        <v>-80</v>
      </c>
      <c r="L18" s="766">
        <v>50.617283950617285</v>
      </c>
      <c r="M18" s="765">
        <v>72</v>
      </c>
      <c r="N18" s="767">
        <v>-10</v>
      </c>
      <c r="O18" s="764">
        <v>87.804878048780495</v>
      </c>
      <c r="P18" s="696">
        <v>64</v>
      </c>
      <c r="Q18" s="697">
        <v>-8</v>
      </c>
      <c r="R18" s="698">
        <v>88.888888888888886</v>
      </c>
      <c r="S18" s="699">
        <v>51</v>
      </c>
      <c r="T18" s="700">
        <v>56</v>
      </c>
      <c r="U18" s="768">
        <v>5</v>
      </c>
      <c r="V18" s="769">
        <v>109.80392156862746</v>
      </c>
      <c r="W18" s="701">
        <v>49</v>
      </c>
      <c r="X18" s="770">
        <v>-7</v>
      </c>
      <c r="Y18" s="581">
        <v>87.5</v>
      </c>
      <c r="Z18" s="580">
        <v>69</v>
      </c>
      <c r="AA18" s="770">
        <v>20</v>
      </c>
      <c r="AB18" s="771">
        <v>140.81632653061226</v>
      </c>
      <c r="AC18" s="542">
        <v>54</v>
      </c>
      <c r="AD18" s="772">
        <v>6</v>
      </c>
      <c r="AE18" s="773">
        <v>112.5</v>
      </c>
      <c r="AF18" s="774">
        <v>37.03</v>
      </c>
      <c r="AG18" s="772">
        <v>-16.97</v>
      </c>
      <c r="AH18" s="540">
        <v>68.574074074074076</v>
      </c>
      <c r="AI18" s="542">
        <v>35.718000000000004</v>
      </c>
      <c r="AJ18" s="772">
        <v>-1.3119999999999976</v>
      </c>
      <c r="AK18" s="540">
        <v>96.456926816095063</v>
      </c>
      <c r="AL18" s="542">
        <v>39.161999999999999</v>
      </c>
      <c r="AM18" s="772">
        <v>3.4439999999999955</v>
      </c>
      <c r="AN18" s="540">
        <v>109.64219721149</v>
      </c>
      <c r="AO18" s="542">
        <v>42.881</v>
      </c>
      <c r="AP18" s="772">
        <v>3.7190000000000012</v>
      </c>
      <c r="AQ18" s="540">
        <v>109.49645064092743</v>
      </c>
      <c r="AR18" s="542">
        <v>44.878999999999998</v>
      </c>
      <c r="AS18" s="863">
        <v>1.9979999999999976</v>
      </c>
      <c r="AT18" s="540">
        <v>104.65940626384645</v>
      </c>
      <c r="AU18" s="542">
        <v>56.17</v>
      </c>
      <c r="AV18" s="863">
        <v>11.291000000000004</v>
      </c>
      <c r="AW18" s="540">
        <v>125.15876022193009</v>
      </c>
      <c r="AX18" s="542">
        <v>32.235999999999997</v>
      </c>
      <c r="AY18" s="863">
        <v>-23.934000000000005</v>
      </c>
      <c r="AZ18" s="540">
        <v>57.39006587146163</v>
      </c>
      <c r="BA18" s="542">
        <v>39.539000000000001</v>
      </c>
      <c r="BB18" s="863">
        <v>7.3030000000000044</v>
      </c>
      <c r="BC18" s="540">
        <v>122.6547958803822</v>
      </c>
      <c r="BD18" s="976">
        <v>50.201999999999998</v>
      </c>
      <c r="BE18" s="976">
        <v>10.662999999999997</v>
      </c>
      <c r="BF18" s="976">
        <v>126.9683097701004</v>
      </c>
      <c r="BG18" s="976">
        <v>39.427999999999997</v>
      </c>
      <c r="BH18" s="862">
        <v>-10.774000000000001</v>
      </c>
      <c r="BI18" s="746">
        <v>78.538703637305289</v>
      </c>
      <c r="BJ18" s="839">
        <v>36.677999999999997</v>
      </c>
      <c r="BK18" s="862">
        <v>-2.75</v>
      </c>
      <c r="BL18" s="746">
        <v>93.025261235670087</v>
      </c>
    </row>
    <row r="19" spans="1:88" ht="20.100000000000001" customHeight="1" thickBot="1" x14ac:dyDescent="0.3">
      <c r="B19" s="575" t="s">
        <v>131</v>
      </c>
      <c r="C19" s="344">
        <v>-1199</v>
      </c>
      <c r="D19" s="343">
        <v>124</v>
      </c>
      <c r="E19" s="342">
        <v>1323</v>
      </c>
      <c r="F19" s="347" t="s">
        <v>130</v>
      </c>
      <c r="G19" s="342">
        <v>242</v>
      </c>
      <c r="H19" s="343">
        <v>118</v>
      </c>
      <c r="I19" s="338">
        <v>195.16129032258064</v>
      </c>
      <c r="J19" s="340">
        <v>464</v>
      </c>
      <c r="K19" s="340">
        <v>222</v>
      </c>
      <c r="L19" s="341">
        <v>191.73553719008265</v>
      </c>
      <c r="M19" s="340">
        <v>2822</v>
      </c>
      <c r="N19" s="339">
        <v>2358</v>
      </c>
      <c r="O19" s="338">
        <v>608.18965517241384</v>
      </c>
      <c r="P19" s="337">
        <v>17198</v>
      </c>
      <c r="Q19" s="336">
        <v>14376</v>
      </c>
      <c r="R19" s="335">
        <v>609.4259390503189</v>
      </c>
      <c r="S19" s="334">
        <v>10768</v>
      </c>
      <c r="T19" s="333">
        <v>-6431</v>
      </c>
      <c r="U19" s="329">
        <v>-17199</v>
      </c>
      <c r="V19" s="331">
        <v>-59.723254086181278</v>
      </c>
      <c r="W19" s="332">
        <v>-6885</v>
      </c>
      <c r="X19" s="329">
        <v>-454</v>
      </c>
      <c r="Y19" s="331">
        <v>107.05955527911676</v>
      </c>
      <c r="Z19" s="330">
        <v>-5156</v>
      </c>
      <c r="AA19" s="329">
        <v>1729</v>
      </c>
      <c r="AB19" s="328">
        <v>74.887436456063909</v>
      </c>
      <c r="AC19" s="329">
        <v>-1337</v>
      </c>
      <c r="AD19" s="330">
        <v>200</v>
      </c>
      <c r="AE19" s="345">
        <v>19.836795252225521</v>
      </c>
      <c r="AF19" s="346">
        <v>2245.8940000000002</v>
      </c>
      <c r="AG19" s="330">
        <v>3582.8940000000002</v>
      </c>
      <c r="AH19" s="328">
        <v>-167.98010471204191</v>
      </c>
      <c r="AI19" s="329">
        <v>582.78800000000047</v>
      </c>
      <c r="AJ19" s="330">
        <v>-1663.1059999999998</v>
      </c>
      <c r="AK19" s="328">
        <v>25.949043009153609</v>
      </c>
      <c r="AL19" s="329">
        <v>5910.7270000000135</v>
      </c>
      <c r="AM19" s="330">
        <v>5327.939000000013</v>
      </c>
      <c r="AN19" s="328">
        <v>1014.21563244267</v>
      </c>
      <c r="AO19" s="329">
        <v>9522.2989999999991</v>
      </c>
      <c r="AP19" s="330">
        <v>3611.5719999999856</v>
      </c>
      <c r="AQ19" s="328">
        <v>161.1019930374043</v>
      </c>
      <c r="AR19" s="329">
        <v>14477.574000000022</v>
      </c>
      <c r="AS19" s="330">
        <v>4955.2750000000233</v>
      </c>
      <c r="AT19" s="328">
        <v>152.03864108867012</v>
      </c>
      <c r="AU19" s="329">
        <v>13451.853999999992</v>
      </c>
      <c r="AV19" s="330">
        <v>-1025.7200000000303</v>
      </c>
      <c r="AW19" s="328">
        <v>92.915111330116289</v>
      </c>
      <c r="AX19" s="329">
        <v>5766.5320000000065</v>
      </c>
      <c r="AY19" s="330">
        <v>-7685.3219999999856</v>
      </c>
      <c r="AZ19" s="328">
        <v>42.867934784305646</v>
      </c>
      <c r="BA19" s="329">
        <v>-12520.014199999976</v>
      </c>
      <c r="BB19" s="330">
        <v>-18286.546199999982</v>
      </c>
      <c r="BC19" s="328">
        <v>-217.11514303570954</v>
      </c>
      <c r="BD19" s="328">
        <v>5027.6809999999823</v>
      </c>
      <c r="BE19" s="328">
        <v>17547.695199999958</v>
      </c>
      <c r="BF19" s="328">
        <v>-40.15715093997251</v>
      </c>
      <c r="BG19" s="328">
        <v>-1665.6180000000168</v>
      </c>
      <c r="BH19" s="330">
        <v>-6693.2989999999991</v>
      </c>
      <c r="BI19" s="331">
        <v>-33.128951498713278</v>
      </c>
      <c r="BJ19" s="840">
        <v>-7518.5069999999832</v>
      </c>
      <c r="BK19" s="330">
        <v>-5852.8889999999665</v>
      </c>
      <c r="BL19" s="331">
        <v>451.39443737999397</v>
      </c>
    </row>
    <row r="20" spans="1:88" ht="20.100000000000001" customHeight="1" thickBot="1" x14ac:dyDescent="0.3">
      <c r="B20" s="582" t="s">
        <v>326</v>
      </c>
      <c r="C20" s="775">
        <v>-1321</v>
      </c>
      <c r="D20" s="776">
        <v>-81</v>
      </c>
      <c r="E20" s="777">
        <v>1240</v>
      </c>
      <c r="F20" s="778">
        <v>6.1317183951551852</v>
      </c>
      <c r="G20" s="777">
        <v>102</v>
      </c>
      <c r="H20" s="777">
        <v>183</v>
      </c>
      <c r="I20" s="779" t="s">
        <v>130</v>
      </c>
      <c r="J20" s="780">
        <v>433</v>
      </c>
      <c r="K20" s="780">
        <v>331</v>
      </c>
      <c r="L20" s="781">
        <v>424.50980392156862</v>
      </c>
      <c r="M20" s="780">
        <v>2761</v>
      </c>
      <c r="N20" s="782">
        <v>2328</v>
      </c>
      <c r="O20" s="778">
        <v>637.64434180138562</v>
      </c>
      <c r="P20" s="783">
        <v>17129</v>
      </c>
      <c r="Q20" s="784">
        <v>14368</v>
      </c>
      <c r="R20" s="785">
        <v>620.39116262223831</v>
      </c>
      <c r="S20" s="786">
        <v>10702</v>
      </c>
      <c r="T20" s="787">
        <v>-6484</v>
      </c>
      <c r="U20" s="583">
        <v>-17186</v>
      </c>
      <c r="V20" s="584">
        <v>-60.586806204447761</v>
      </c>
      <c r="W20" s="788">
        <v>-6934</v>
      </c>
      <c r="X20" s="583">
        <v>-450</v>
      </c>
      <c r="Y20" s="584">
        <v>106.94016039481802</v>
      </c>
      <c r="Z20" s="789">
        <v>-5181</v>
      </c>
      <c r="AA20" s="583">
        <v>1753</v>
      </c>
      <c r="AB20" s="790">
        <v>74.718777040669167</v>
      </c>
      <c r="AC20" s="791">
        <v>-1366</v>
      </c>
      <c r="AD20" s="792">
        <v>213</v>
      </c>
      <c r="AE20" s="793">
        <v>20.141551164848124</v>
      </c>
      <c r="AF20" s="791">
        <v>2215.3130000000001</v>
      </c>
      <c r="AG20" s="792">
        <v>3581.3130000000001</v>
      </c>
      <c r="AH20" s="790">
        <v>-162.17518301610542</v>
      </c>
      <c r="AI20" s="791">
        <v>556.76300000000049</v>
      </c>
      <c r="AJ20" s="792">
        <v>-1658.5499999999997</v>
      </c>
      <c r="AK20" s="790">
        <v>25.132475636625635</v>
      </c>
      <c r="AL20" s="791">
        <v>5885.8420000000133</v>
      </c>
      <c r="AM20" s="792">
        <v>5329.0790000000125</v>
      </c>
      <c r="AN20" s="790">
        <v>1057.1539416232774</v>
      </c>
      <c r="AO20" s="791">
        <v>9492.7199999999993</v>
      </c>
      <c r="AP20" s="792">
        <v>3606.8779999999861</v>
      </c>
      <c r="AQ20" s="790">
        <v>161.28057803794221</v>
      </c>
      <c r="AR20" s="791">
        <v>14452.771000000022</v>
      </c>
      <c r="AS20" s="792">
        <v>4960.0510000000231</v>
      </c>
      <c r="AT20" s="790">
        <v>152.25110400391063</v>
      </c>
      <c r="AU20" s="791">
        <v>13431.272999999992</v>
      </c>
      <c r="AV20" s="792">
        <v>-1021.4980000000305</v>
      </c>
      <c r="AW20" s="790">
        <v>92.932165049871557</v>
      </c>
      <c r="AX20" s="791">
        <v>5746.8210000000063</v>
      </c>
      <c r="AY20" s="792">
        <v>-7684.4519999999857</v>
      </c>
      <c r="AZ20" s="790">
        <v>42.786867633470109</v>
      </c>
      <c r="BA20" s="791">
        <v>-12537.700999999975</v>
      </c>
      <c r="BB20" s="792">
        <v>-18284.521999999983</v>
      </c>
      <c r="BC20" s="790">
        <v>-218.16759213485093</v>
      </c>
      <c r="BD20" s="790">
        <v>4995.8139999999821</v>
      </c>
      <c r="BE20" s="790">
        <v>17533.514999999956</v>
      </c>
      <c r="BF20" s="790">
        <v>-39.846332274154506</v>
      </c>
      <c r="BG20" s="790">
        <v>-1709.7370000000167</v>
      </c>
      <c r="BH20" s="792">
        <v>-6705.5509999999986</v>
      </c>
      <c r="BI20" s="584">
        <v>-34.223391823635204</v>
      </c>
      <c r="BJ20" s="841">
        <v>-7564.0849999999837</v>
      </c>
      <c r="BK20" s="792">
        <v>-5854.3479999999672</v>
      </c>
      <c r="BL20" s="584">
        <v>442.41219555989665</v>
      </c>
    </row>
    <row r="21" spans="1:88" ht="10.5" customHeight="1" thickTop="1" x14ac:dyDescent="0.2">
      <c r="B21" s="325"/>
      <c r="C21" s="323"/>
      <c r="D21" s="323"/>
      <c r="E21" s="323"/>
      <c r="F21" s="322"/>
      <c r="G21" s="323"/>
      <c r="H21" s="323"/>
      <c r="I21" s="324"/>
      <c r="J21" s="323"/>
      <c r="K21" s="323"/>
      <c r="L21" s="322"/>
      <c r="M21" s="323"/>
      <c r="N21" s="323"/>
      <c r="O21" s="322"/>
      <c r="P21" s="321"/>
      <c r="Q21" s="321"/>
      <c r="R21" s="320"/>
      <c r="S21" s="310"/>
    </row>
    <row r="22" spans="1:88" s="315" customFormat="1" hidden="1" x14ac:dyDescent="0.2">
      <c r="B22" s="319"/>
      <c r="C22" s="318"/>
      <c r="D22" s="316"/>
      <c r="E22" s="316"/>
      <c r="F22" s="317"/>
      <c r="G22" s="316"/>
      <c r="H22" s="316"/>
      <c r="I22" s="316"/>
      <c r="J22" s="316"/>
      <c r="K22" s="316"/>
      <c r="L22" s="316"/>
      <c r="M22" s="316"/>
      <c r="N22" s="316"/>
      <c r="O22" s="316"/>
      <c r="P22" s="316"/>
      <c r="Q22" s="316"/>
      <c r="R22" s="316"/>
      <c r="S22" s="316"/>
      <c r="T22" s="292"/>
      <c r="U22" s="292"/>
      <c r="V22" s="292"/>
      <c r="W22" s="292"/>
      <c r="X22" s="292"/>
      <c r="Y22" s="292"/>
      <c r="Z22" s="292"/>
      <c r="AA22" s="292"/>
      <c r="AB22" s="292"/>
      <c r="AC22" s="288"/>
      <c r="AD22" s="288"/>
      <c r="AE22" s="288"/>
      <c r="AF22" s="292"/>
      <c r="AG22" s="292"/>
      <c r="AH22" s="292"/>
      <c r="AI22" s="292"/>
      <c r="AJ22" s="292"/>
      <c r="AK22" s="292"/>
      <c r="AL22" s="292"/>
      <c r="AM22" s="292"/>
      <c r="AN22" s="292"/>
      <c r="AO22" s="292"/>
      <c r="AP22" s="292"/>
      <c r="AQ22" s="292"/>
      <c r="AR22" s="292"/>
      <c r="AS22" s="292"/>
      <c r="AT22" s="292"/>
      <c r="AU22" s="292"/>
      <c r="AV22" s="292"/>
      <c r="AW22" s="292"/>
      <c r="AX22" s="292"/>
      <c r="AY22" s="292"/>
      <c r="AZ22" s="292"/>
      <c r="BA22" s="292"/>
      <c r="BB22" s="292"/>
      <c r="BC22" s="292"/>
      <c r="BD22" s="292"/>
      <c r="BE22" s="292"/>
      <c r="BF22" s="292"/>
      <c r="BG22" s="292"/>
      <c r="BH22" s="292"/>
      <c r="BI22" s="292"/>
      <c r="BJ22" s="292"/>
      <c r="BK22" s="292"/>
      <c r="BL22" s="292"/>
      <c r="BM22" s="292"/>
      <c r="BN22" s="292"/>
      <c r="BO22" s="292"/>
      <c r="BP22" s="292"/>
      <c r="BQ22" s="292"/>
      <c r="BR22" s="292"/>
      <c r="BS22" s="292"/>
      <c r="BT22" s="292"/>
      <c r="BU22" s="292"/>
      <c r="BV22" s="292"/>
      <c r="BW22" s="292"/>
      <c r="BX22" s="292"/>
      <c r="BY22" s="292"/>
      <c r="BZ22" s="292"/>
      <c r="CA22" s="292"/>
      <c r="CB22" s="292"/>
      <c r="CC22" s="292"/>
      <c r="CD22" s="292"/>
      <c r="CE22" s="292"/>
      <c r="CF22" s="292"/>
      <c r="CG22" s="292"/>
      <c r="CH22" s="292"/>
      <c r="CI22" s="292"/>
      <c r="CJ22" s="292"/>
    </row>
    <row r="23" spans="1:88" hidden="1" x14ac:dyDescent="0.2">
      <c r="B23" s="314" t="s">
        <v>129</v>
      </c>
      <c r="C23" s="312"/>
      <c r="D23" s="310"/>
      <c r="E23" s="310"/>
      <c r="F23" s="311"/>
      <c r="G23" s="310"/>
      <c r="H23" s="310"/>
      <c r="I23" s="310"/>
      <c r="J23" s="313"/>
      <c r="K23" s="313"/>
      <c r="L23" s="313"/>
      <c r="M23" s="313"/>
      <c r="N23" s="313"/>
      <c r="O23" s="310"/>
      <c r="P23" s="310"/>
      <c r="Q23" s="310"/>
      <c r="R23" s="310"/>
      <c r="S23" s="310"/>
      <c r="T23" s="284"/>
      <c r="U23" s="284"/>
      <c r="V23" s="284"/>
      <c r="Z23" s="284"/>
      <c r="AA23" s="284"/>
      <c r="AB23" s="284"/>
      <c r="AC23" s="288"/>
      <c r="AD23" s="287"/>
      <c r="AE23" s="287"/>
      <c r="AF23" s="284"/>
      <c r="AG23" s="284"/>
      <c r="AH23" s="284"/>
      <c r="AI23" s="284"/>
      <c r="AJ23" s="284"/>
      <c r="AK23" s="284"/>
      <c r="AL23" s="284"/>
      <c r="AM23" s="284"/>
      <c r="AN23" s="284"/>
      <c r="AO23" s="284"/>
      <c r="AP23" s="284"/>
      <c r="AQ23" s="284"/>
      <c r="AR23" s="284"/>
      <c r="AS23" s="284"/>
      <c r="AT23" s="284"/>
      <c r="AU23" s="284"/>
      <c r="AV23" s="284"/>
      <c r="AW23" s="284"/>
      <c r="AX23" s="284"/>
      <c r="AY23" s="284"/>
      <c r="AZ23" s="284"/>
      <c r="BA23" s="284"/>
      <c r="BB23" s="284"/>
      <c r="BC23" s="284"/>
      <c r="BD23" s="284"/>
      <c r="BE23" s="284"/>
      <c r="BF23" s="284"/>
      <c r="BG23" s="284"/>
      <c r="BH23" s="284"/>
      <c r="BI23" s="284"/>
      <c r="BJ23" s="284"/>
      <c r="BK23" s="284"/>
      <c r="BL23" s="284"/>
      <c r="BM23" s="284"/>
      <c r="BN23" s="284"/>
      <c r="BO23" s="284"/>
      <c r="BP23" s="284"/>
      <c r="BQ23" s="284"/>
      <c r="BR23" s="284"/>
      <c r="BS23" s="284"/>
      <c r="BT23" s="284"/>
      <c r="BU23" s="284"/>
      <c r="BV23" s="284"/>
      <c r="BW23" s="284"/>
      <c r="BX23" s="284"/>
      <c r="BY23" s="284"/>
      <c r="BZ23" s="284"/>
      <c r="CA23" s="284"/>
      <c r="CB23" s="284"/>
      <c r="CC23" s="284"/>
      <c r="CD23" s="284"/>
      <c r="CE23" s="284"/>
      <c r="CF23" s="284"/>
      <c r="CG23" s="284"/>
      <c r="CH23" s="284"/>
      <c r="CI23" s="284"/>
      <c r="CJ23" s="284"/>
    </row>
    <row r="24" spans="1:88" ht="10.5" hidden="1" customHeight="1" x14ac:dyDescent="0.2">
      <c r="B24" s="310" t="s">
        <v>128</v>
      </c>
      <c r="C24" s="312"/>
      <c r="D24" s="310"/>
      <c r="E24" s="310"/>
      <c r="F24" s="311"/>
      <c r="G24" s="310"/>
      <c r="H24" s="310"/>
      <c r="I24" s="310"/>
      <c r="J24" s="310"/>
      <c r="K24" s="310"/>
      <c r="L24" s="310"/>
      <c r="M24" s="310"/>
      <c r="N24" s="310"/>
      <c r="O24" s="310"/>
      <c r="P24" s="310"/>
      <c r="Q24" s="310"/>
      <c r="R24" s="310"/>
      <c r="S24" s="310"/>
      <c r="T24" s="284"/>
      <c r="U24" s="284"/>
      <c r="V24" s="284"/>
      <c r="Z24" s="284"/>
      <c r="AA24" s="284"/>
      <c r="AB24" s="284"/>
      <c r="AC24" s="288"/>
      <c r="AD24" s="287"/>
      <c r="AE24" s="287"/>
      <c r="AF24" s="284"/>
      <c r="AG24" s="284"/>
      <c r="AH24" s="284"/>
      <c r="AI24" s="284"/>
      <c r="AJ24" s="284"/>
      <c r="AK24" s="284"/>
      <c r="AL24" s="284"/>
      <c r="AM24" s="284"/>
      <c r="AN24" s="284"/>
      <c r="AO24" s="284"/>
      <c r="AP24" s="284"/>
      <c r="AQ24" s="284"/>
      <c r="AR24" s="284"/>
      <c r="AS24" s="284"/>
      <c r="AT24" s="284"/>
      <c r="AU24" s="284"/>
      <c r="AV24" s="284"/>
      <c r="AW24" s="284"/>
      <c r="AX24" s="284"/>
      <c r="AY24" s="284"/>
      <c r="AZ24" s="284"/>
      <c r="BA24" s="284"/>
      <c r="BB24" s="284"/>
      <c r="BC24" s="284"/>
      <c r="BD24" s="284"/>
      <c r="BE24" s="284"/>
      <c r="BF24" s="284"/>
      <c r="BG24" s="284"/>
      <c r="BH24" s="284"/>
      <c r="BI24" s="284"/>
      <c r="BJ24" s="284"/>
      <c r="BK24" s="284"/>
      <c r="BL24" s="284"/>
      <c r="BM24" s="284"/>
      <c r="BN24" s="284"/>
      <c r="BO24" s="284"/>
      <c r="BP24" s="284"/>
      <c r="BQ24" s="284"/>
      <c r="BR24" s="284"/>
      <c r="BS24" s="284"/>
      <c r="BT24" s="284"/>
      <c r="BU24" s="284"/>
      <c r="BV24" s="284"/>
      <c r="BW24" s="284"/>
      <c r="BX24" s="284"/>
      <c r="BY24" s="284"/>
      <c r="BZ24" s="284"/>
      <c r="CA24" s="284"/>
      <c r="CB24" s="284"/>
      <c r="CC24" s="284"/>
      <c r="CD24" s="284"/>
      <c r="CE24" s="284"/>
      <c r="CF24" s="284"/>
      <c r="CG24" s="284"/>
      <c r="CH24" s="284"/>
      <c r="CI24" s="284"/>
      <c r="CJ24" s="284"/>
    </row>
    <row r="25" spans="1:88" s="295" customFormat="1" ht="11.25" x14ac:dyDescent="0.2">
      <c r="B25" s="306"/>
      <c r="C25" s="308"/>
      <c r="D25" s="306"/>
      <c r="E25" s="306"/>
      <c r="F25" s="307"/>
      <c r="G25" s="306"/>
      <c r="H25" s="306"/>
      <c r="I25" s="306"/>
      <c r="J25" s="306"/>
      <c r="K25" s="306"/>
      <c r="L25" s="306"/>
      <c r="M25" s="306"/>
      <c r="N25" s="306"/>
      <c r="O25" s="306"/>
      <c r="P25" s="306"/>
      <c r="Q25" s="306"/>
      <c r="R25" s="306"/>
      <c r="S25" s="306"/>
      <c r="T25" s="297"/>
      <c r="U25" s="297"/>
      <c r="V25" s="297"/>
      <c r="W25" s="297"/>
      <c r="X25" s="297"/>
      <c r="Y25" s="297"/>
      <c r="Z25" s="297"/>
      <c r="AA25" s="297"/>
      <c r="AB25" s="297"/>
      <c r="AC25" s="291"/>
      <c r="AD25" s="291"/>
      <c r="AE25" s="291"/>
      <c r="AF25" s="297"/>
      <c r="AG25" s="297"/>
      <c r="AH25" s="297"/>
      <c r="AI25" s="297"/>
      <c r="AJ25" s="297"/>
      <c r="AK25" s="297"/>
      <c r="AL25" s="297"/>
      <c r="AM25" s="299"/>
      <c r="AN25" s="297"/>
      <c r="AO25" s="297"/>
      <c r="AP25" s="299"/>
      <c r="AQ25" s="297"/>
      <c r="AR25" s="297"/>
      <c r="AS25" s="297"/>
      <c r="AT25" s="297"/>
      <c r="AU25" s="297"/>
      <c r="AV25" s="297"/>
      <c r="AW25" s="297"/>
      <c r="AX25" s="297"/>
      <c r="AY25" s="297"/>
      <c r="AZ25" s="297"/>
      <c r="BA25" s="297"/>
      <c r="BB25" s="297"/>
      <c r="BC25" s="297"/>
      <c r="BD25" s="297"/>
      <c r="BE25" s="297"/>
      <c r="BF25" s="297"/>
      <c r="BG25" s="299"/>
      <c r="BH25" s="297"/>
      <c r="BI25" s="299"/>
      <c r="BJ25" s="296"/>
      <c r="BK25" s="296"/>
      <c r="BL25" s="296"/>
      <c r="BM25" s="296"/>
      <c r="BN25" s="296"/>
      <c r="BO25" s="296"/>
      <c r="BP25" s="296"/>
      <c r="BQ25" s="296"/>
      <c r="BR25" s="296"/>
      <c r="BS25" s="296"/>
      <c r="BT25" s="296"/>
      <c r="BU25" s="296"/>
      <c r="BV25" s="296"/>
      <c r="BW25" s="296"/>
      <c r="BX25" s="296"/>
      <c r="BY25" s="296"/>
      <c r="BZ25" s="296"/>
      <c r="CA25" s="296"/>
      <c r="CB25" s="296"/>
      <c r="CC25" s="296"/>
      <c r="CD25" s="296"/>
      <c r="CE25" s="296"/>
      <c r="CF25" s="296"/>
      <c r="CG25" s="296"/>
      <c r="CH25" s="296"/>
      <c r="CI25" s="296"/>
      <c r="CJ25" s="296"/>
    </row>
    <row r="26" spans="1:88" s="295" customFormat="1" ht="11.25" x14ac:dyDescent="0.2">
      <c r="B26" s="309"/>
      <c r="C26" s="308"/>
      <c r="D26" s="306"/>
      <c r="E26" s="306"/>
      <c r="F26" s="307"/>
      <c r="G26" s="306"/>
      <c r="H26" s="306"/>
      <c r="I26" s="306"/>
      <c r="J26" s="306"/>
      <c r="K26" s="306"/>
      <c r="L26" s="306"/>
      <c r="M26" s="306"/>
      <c r="N26" s="306"/>
      <c r="O26" s="306"/>
      <c r="P26" s="306"/>
      <c r="Q26" s="306"/>
      <c r="R26" s="306"/>
      <c r="S26" s="306"/>
      <c r="T26" s="300"/>
      <c r="U26" s="300"/>
      <c r="V26" s="300"/>
      <c r="W26" s="297"/>
      <c r="X26" s="297"/>
      <c r="Y26" s="297"/>
      <c r="Z26" s="297"/>
      <c r="AA26" s="297"/>
      <c r="AB26" s="297"/>
      <c r="AC26" s="291"/>
      <c r="AD26" s="291"/>
      <c r="AE26" s="291"/>
      <c r="AF26" s="297"/>
      <c r="AG26" s="297"/>
      <c r="AH26" s="297"/>
      <c r="AI26" s="297"/>
      <c r="AJ26" s="297"/>
      <c r="AK26" s="297"/>
      <c r="AL26" s="297"/>
      <c r="AM26" s="297"/>
      <c r="AN26" s="297"/>
      <c r="AO26" s="297"/>
      <c r="AP26" s="297"/>
      <c r="AQ26" s="297"/>
      <c r="AR26" s="297"/>
      <c r="AS26" s="297"/>
      <c r="AT26" s="297"/>
      <c r="AU26" s="297"/>
      <c r="AV26" s="297"/>
      <c r="AW26" s="297"/>
      <c r="AX26" s="297"/>
      <c r="AY26" s="297"/>
      <c r="AZ26" s="297"/>
      <c r="BA26" s="297"/>
      <c r="BB26" s="297"/>
      <c r="BC26" s="297"/>
      <c r="BD26" s="297"/>
      <c r="BE26" s="297"/>
      <c r="BF26" s="297"/>
      <c r="BG26" s="297"/>
      <c r="BH26" s="297"/>
      <c r="BI26" s="297"/>
      <c r="BJ26" s="296"/>
      <c r="BK26" s="296"/>
      <c r="BL26" s="296"/>
      <c r="BM26" s="296"/>
      <c r="BN26" s="296"/>
      <c r="BO26" s="296"/>
      <c r="BP26" s="296"/>
      <c r="BQ26" s="296"/>
      <c r="BR26" s="296"/>
      <c r="BS26" s="296"/>
      <c r="BT26" s="296"/>
      <c r="BU26" s="296"/>
      <c r="BV26" s="296"/>
      <c r="BW26" s="296"/>
      <c r="BX26" s="296"/>
      <c r="BY26" s="296"/>
      <c r="BZ26" s="296"/>
      <c r="CA26" s="296"/>
      <c r="CB26" s="296"/>
      <c r="CC26" s="296"/>
      <c r="CD26" s="296"/>
      <c r="CE26" s="296"/>
      <c r="CF26" s="296"/>
      <c r="CG26" s="296"/>
      <c r="CH26" s="296"/>
      <c r="CI26" s="296"/>
      <c r="CJ26" s="296"/>
    </row>
    <row r="27" spans="1:88" s="301" customFormat="1" ht="11.25" x14ac:dyDescent="0.2">
      <c r="B27" s="300"/>
      <c r="C27" s="305"/>
      <c r="D27" s="300"/>
      <c r="E27" s="300"/>
      <c r="F27" s="304"/>
      <c r="G27" s="300"/>
      <c r="H27" s="300"/>
      <c r="I27" s="300"/>
      <c r="J27" s="300"/>
      <c r="K27" s="300"/>
      <c r="L27" s="300"/>
      <c r="M27" s="300"/>
      <c r="N27" s="300"/>
      <c r="O27" s="300"/>
      <c r="P27" s="300"/>
      <c r="Q27" s="300"/>
      <c r="R27" s="300"/>
      <c r="S27" s="300"/>
      <c r="T27" s="300"/>
      <c r="U27" s="300"/>
      <c r="V27" s="300"/>
      <c r="W27" s="300"/>
      <c r="X27" s="300"/>
      <c r="Y27" s="300"/>
      <c r="Z27" s="300"/>
      <c r="AA27" s="300"/>
      <c r="AB27" s="300"/>
      <c r="AC27" s="303"/>
      <c r="AD27" s="303"/>
      <c r="AE27" s="303"/>
      <c r="AF27" s="300"/>
      <c r="AG27" s="300"/>
      <c r="AH27" s="300"/>
      <c r="AI27" s="300"/>
      <c r="AJ27" s="300"/>
      <c r="AK27" s="300"/>
      <c r="AL27" s="300"/>
      <c r="AM27" s="300"/>
      <c r="AN27" s="300"/>
      <c r="AO27" s="300"/>
      <c r="AP27" s="300"/>
      <c r="AQ27" s="300"/>
      <c r="AR27" s="300"/>
      <c r="AS27" s="300"/>
      <c r="AT27" s="300"/>
      <c r="AU27" s="300"/>
      <c r="AV27" s="300"/>
      <c r="AW27" s="300"/>
      <c r="AX27" s="300"/>
      <c r="AY27" s="300"/>
      <c r="AZ27" s="300"/>
      <c r="BA27" s="300"/>
      <c r="BB27" s="300"/>
      <c r="BC27" s="300"/>
      <c r="BD27" s="300"/>
      <c r="BE27" s="300"/>
      <c r="BF27" s="300"/>
      <c r="BG27" s="300"/>
      <c r="BH27" s="305"/>
      <c r="BI27" s="305"/>
      <c r="BJ27" s="302"/>
      <c r="BK27" s="302"/>
      <c r="BL27" s="302"/>
      <c r="BM27" s="302"/>
      <c r="BN27" s="302"/>
      <c r="BO27" s="302"/>
      <c r="BP27" s="302"/>
      <c r="BQ27" s="302"/>
      <c r="BR27" s="302"/>
      <c r="BS27" s="302"/>
      <c r="BT27" s="302"/>
      <c r="BU27" s="302"/>
      <c r="BV27" s="302"/>
      <c r="BW27" s="302"/>
      <c r="BX27" s="302"/>
      <c r="BY27" s="302"/>
      <c r="BZ27" s="302"/>
      <c r="CA27" s="302"/>
      <c r="CB27" s="302"/>
      <c r="CC27" s="302"/>
      <c r="CD27" s="302"/>
      <c r="CE27" s="302"/>
      <c r="CF27" s="302"/>
      <c r="CG27" s="302"/>
      <c r="CH27" s="302"/>
      <c r="CI27" s="302"/>
      <c r="CJ27" s="302"/>
    </row>
    <row r="28" spans="1:88" s="295" customFormat="1" ht="11.25" x14ac:dyDescent="0.2">
      <c r="B28" s="300"/>
      <c r="C28" s="299"/>
      <c r="D28" s="297"/>
      <c r="E28" s="297"/>
      <c r="F28" s="298"/>
      <c r="G28" s="297"/>
      <c r="H28" s="297"/>
      <c r="I28" s="297"/>
      <c r="J28" s="297"/>
      <c r="K28" s="297"/>
      <c r="L28" s="297"/>
      <c r="M28" s="297"/>
      <c r="N28" s="297"/>
      <c r="O28" s="297"/>
      <c r="P28" s="297"/>
      <c r="Q28" s="297"/>
      <c r="R28" s="297"/>
      <c r="S28" s="297"/>
      <c r="T28" s="297"/>
      <c r="U28" s="297"/>
      <c r="V28" s="297"/>
      <c r="W28" s="297"/>
      <c r="X28" s="297"/>
      <c r="Y28" s="297"/>
      <c r="Z28" s="297"/>
      <c r="AA28" s="297"/>
      <c r="AB28" s="297"/>
      <c r="AC28" s="291"/>
      <c r="AD28" s="291"/>
      <c r="AF28" s="297"/>
      <c r="AG28" s="297"/>
      <c r="AH28" s="297"/>
      <c r="AI28" s="297"/>
      <c r="AJ28" s="297"/>
      <c r="AK28" s="297"/>
      <c r="AL28" s="297"/>
      <c r="AM28" s="297"/>
      <c r="AN28" s="297"/>
      <c r="AO28" s="297"/>
      <c r="AP28" s="297"/>
      <c r="AQ28" s="297"/>
      <c r="AR28" s="297"/>
      <c r="AS28" s="297"/>
      <c r="AT28" s="297"/>
      <c r="AU28" s="297"/>
      <c r="AV28" s="297"/>
      <c r="AW28" s="297"/>
      <c r="AX28" s="297"/>
      <c r="AY28" s="297"/>
      <c r="AZ28" s="297"/>
      <c r="BA28" s="297"/>
      <c r="BB28" s="297"/>
      <c r="BC28" s="297"/>
      <c r="BD28" s="297"/>
      <c r="BE28" s="297"/>
      <c r="BF28" s="297"/>
      <c r="BG28" s="297"/>
      <c r="BH28" s="297"/>
      <c r="BI28" s="299"/>
      <c r="BJ28" s="296"/>
      <c r="BK28" s="296"/>
      <c r="BL28" s="296"/>
      <c r="BM28" s="296"/>
      <c r="BN28" s="296"/>
      <c r="BO28" s="296"/>
      <c r="BP28" s="296"/>
      <c r="BQ28" s="296"/>
      <c r="BR28" s="296"/>
      <c r="BS28" s="296"/>
      <c r="BT28" s="296"/>
      <c r="BU28" s="296"/>
      <c r="BV28" s="296"/>
      <c r="BW28" s="296"/>
      <c r="BX28" s="296"/>
      <c r="BY28" s="296"/>
      <c r="BZ28" s="296"/>
      <c r="CA28" s="296"/>
      <c r="CB28" s="296"/>
      <c r="CC28" s="296"/>
      <c r="CD28" s="296"/>
      <c r="CE28" s="296"/>
      <c r="CF28" s="296"/>
      <c r="CG28" s="296"/>
      <c r="CH28" s="296"/>
      <c r="CI28" s="296"/>
      <c r="CJ28" s="296"/>
    </row>
    <row r="29" spans="1:88" s="295" customFormat="1" ht="11.25" x14ac:dyDescent="0.2">
      <c r="B29" s="300"/>
      <c r="C29" s="299"/>
      <c r="D29" s="297"/>
      <c r="E29" s="297"/>
      <c r="F29" s="298"/>
      <c r="G29" s="297"/>
      <c r="H29" s="297"/>
      <c r="I29" s="297"/>
      <c r="J29" s="297"/>
      <c r="K29" s="297"/>
      <c r="L29" s="297"/>
      <c r="M29" s="297"/>
      <c r="N29" s="297"/>
      <c r="O29" s="297"/>
      <c r="P29" s="297"/>
      <c r="Q29" s="297"/>
      <c r="R29" s="297"/>
      <c r="S29" s="297"/>
      <c r="T29" s="297"/>
      <c r="U29" s="297"/>
      <c r="V29" s="297"/>
      <c r="W29" s="297"/>
      <c r="X29" s="297"/>
      <c r="Y29" s="297"/>
      <c r="Z29" s="297"/>
      <c r="AA29" s="297"/>
      <c r="AB29" s="297"/>
      <c r="AC29" s="291"/>
      <c r="AD29" s="291"/>
      <c r="AE29" s="291"/>
      <c r="AF29" s="297"/>
      <c r="AG29" s="297"/>
      <c r="AH29" s="297"/>
      <c r="AI29" s="297"/>
      <c r="AJ29" s="297"/>
      <c r="AK29" s="297"/>
      <c r="AL29" s="297"/>
      <c r="AM29" s="297"/>
      <c r="AN29" s="297"/>
      <c r="AO29" s="297"/>
      <c r="AP29" s="297"/>
      <c r="AQ29" s="297"/>
      <c r="AR29" s="297"/>
      <c r="AS29" s="297"/>
      <c r="AT29" s="297"/>
      <c r="AU29" s="297"/>
      <c r="AV29" s="297"/>
      <c r="AW29" s="297"/>
      <c r="AX29" s="297"/>
      <c r="AY29" s="297"/>
      <c r="AZ29" s="297"/>
      <c r="BA29" s="297"/>
      <c r="BB29" s="297"/>
      <c r="BC29" s="297"/>
      <c r="BD29" s="297"/>
      <c r="BE29" s="297"/>
      <c r="BF29" s="297"/>
      <c r="BG29" s="297"/>
      <c r="BH29" s="297"/>
      <c r="BI29" s="297"/>
      <c r="BJ29" s="296"/>
      <c r="BK29" s="296"/>
      <c r="BL29" s="296"/>
      <c r="BM29" s="296"/>
      <c r="BN29" s="296"/>
      <c r="BO29" s="296"/>
      <c r="BP29" s="296"/>
      <c r="BQ29" s="296"/>
      <c r="BR29" s="296"/>
      <c r="BS29" s="296"/>
      <c r="BT29" s="296"/>
      <c r="BU29" s="296"/>
      <c r="BV29" s="296"/>
      <c r="BW29" s="296"/>
      <c r="BX29" s="296"/>
      <c r="BY29" s="296"/>
      <c r="BZ29" s="296"/>
      <c r="CA29" s="296"/>
      <c r="CB29" s="296"/>
      <c r="CC29" s="296"/>
      <c r="CD29" s="296"/>
      <c r="CE29" s="296"/>
      <c r="CF29" s="296"/>
      <c r="CG29" s="296"/>
      <c r="CH29" s="296"/>
      <c r="CI29" s="296"/>
      <c r="CJ29" s="296"/>
    </row>
    <row r="30" spans="1:88" s="295" customFormat="1" ht="11.25" x14ac:dyDescent="0.2">
      <c r="B30" s="300"/>
      <c r="C30" s="299"/>
      <c r="D30" s="297"/>
      <c r="E30" s="297"/>
      <c r="F30" s="298"/>
      <c r="G30" s="297"/>
      <c r="H30" s="297"/>
      <c r="I30" s="297"/>
      <c r="J30" s="297"/>
      <c r="K30" s="297"/>
      <c r="L30" s="297"/>
      <c r="M30" s="297"/>
      <c r="N30" s="297"/>
      <c r="O30" s="297"/>
      <c r="P30" s="297"/>
      <c r="Q30" s="297"/>
      <c r="R30" s="297"/>
      <c r="S30" s="297"/>
      <c r="T30" s="297"/>
      <c r="U30" s="297"/>
      <c r="V30" s="297"/>
      <c r="W30" s="297"/>
      <c r="X30" s="297"/>
      <c r="Y30" s="297"/>
      <c r="Z30" s="297"/>
      <c r="AA30" s="297"/>
      <c r="AB30" s="297"/>
      <c r="AC30" s="291"/>
      <c r="AD30" s="291"/>
      <c r="AE30" s="291"/>
      <c r="AF30" s="297"/>
      <c r="AG30" s="297"/>
      <c r="AH30" s="297"/>
      <c r="AI30" s="297"/>
      <c r="AJ30" s="297"/>
      <c r="AK30" s="297"/>
      <c r="AL30" s="297"/>
      <c r="AM30" s="297"/>
      <c r="AN30" s="297"/>
      <c r="AO30" s="297"/>
      <c r="AP30" s="297"/>
      <c r="AQ30" s="297"/>
      <c r="AR30" s="297"/>
      <c r="AS30" s="297"/>
      <c r="AT30" s="297"/>
      <c r="AU30" s="297"/>
      <c r="AV30" s="297"/>
      <c r="AW30" s="297"/>
      <c r="AX30" s="297"/>
      <c r="AY30" s="297"/>
      <c r="AZ30" s="297"/>
      <c r="BA30" s="297"/>
      <c r="BB30" s="297"/>
      <c r="BC30" s="297"/>
      <c r="BD30" s="297"/>
      <c r="BE30" s="297"/>
      <c r="BF30" s="297"/>
      <c r="BG30" s="297"/>
      <c r="BH30" s="297"/>
      <c r="BI30" s="299"/>
      <c r="BJ30" s="296"/>
      <c r="BK30" s="296"/>
      <c r="BL30" s="296"/>
      <c r="BM30" s="296"/>
      <c r="BN30" s="296"/>
      <c r="BO30" s="296"/>
      <c r="BP30" s="296"/>
      <c r="BQ30" s="296"/>
      <c r="BR30" s="296"/>
      <c r="BS30" s="296"/>
      <c r="BT30" s="296"/>
      <c r="BU30" s="296"/>
      <c r="BV30" s="296"/>
      <c r="BW30" s="296"/>
      <c r="BX30" s="296"/>
      <c r="BY30" s="296"/>
      <c r="BZ30" s="296"/>
      <c r="CA30" s="296"/>
      <c r="CB30" s="296"/>
      <c r="CC30" s="296"/>
      <c r="CD30" s="296"/>
      <c r="CE30" s="296"/>
      <c r="CF30" s="296"/>
      <c r="CG30" s="296"/>
      <c r="CH30" s="296"/>
      <c r="CI30" s="296"/>
      <c r="CJ30" s="296"/>
    </row>
    <row r="31" spans="1:88" s="295" customFormat="1" ht="11.25" x14ac:dyDescent="0.2">
      <c r="B31" s="300"/>
      <c r="C31" s="299"/>
      <c r="D31" s="297"/>
      <c r="E31" s="297"/>
      <c r="F31" s="298"/>
      <c r="G31" s="297"/>
      <c r="H31" s="297"/>
      <c r="I31" s="297"/>
      <c r="J31" s="297"/>
      <c r="K31" s="297"/>
      <c r="L31" s="297"/>
      <c r="M31" s="297"/>
      <c r="N31" s="297"/>
      <c r="O31" s="297"/>
      <c r="P31" s="297"/>
      <c r="Q31" s="297"/>
      <c r="R31" s="297"/>
      <c r="S31" s="297"/>
      <c r="T31" s="297"/>
      <c r="U31" s="297"/>
      <c r="V31" s="297"/>
      <c r="W31" s="297"/>
      <c r="X31" s="297"/>
      <c r="Y31" s="297"/>
      <c r="Z31" s="297"/>
      <c r="AA31" s="297"/>
      <c r="AB31" s="297"/>
      <c r="AC31" s="291"/>
      <c r="AD31" s="291"/>
      <c r="AE31" s="291"/>
      <c r="AF31" s="297"/>
      <c r="AG31" s="297"/>
      <c r="AH31" s="297"/>
      <c r="AI31" s="297"/>
      <c r="AJ31" s="297"/>
      <c r="AK31" s="297"/>
      <c r="AL31" s="297"/>
      <c r="AM31" s="297"/>
      <c r="AN31" s="297"/>
      <c r="AO31" s="297"/>
      <c r="AP31" s="297"/>
      <c r="AQ31" s="297"/>
      <c r="AR31" s="297"/>
      <c r="AS31" s="297"/>
      <c r="AT31" s="297"/>
      <c r="AU31" s="297"/>
      <c r="AV31" s="297"/>
      <c r="AW31" s="297"/>
      <c r="AX31" s="297"/>
      <c r="AY31" s="297"/>
      <c r="AZ31" s="297"/>
      <c r="BA31" s="297"/>
      <c r="BB31" s="297"/>
      <c r="BC31" s="297"/>
      <c r="BD31" s="297"/>
      <c r="BE31" s="297"/>
      <c r="BF31" s="297"/>
      <c r="BG31" s="297"/>
      <c r="BH31" s="297"/>
      <c r="BI31" s="297"/>
      <c r="BJ31" s="296"/>
      <c r="BK31" s="296"/>
      <c r="BL31" s="296"/>
      <c r="BM31" s="296"/>
      <c r="BN31" s="296"/>
      <c r="BO31" s="296"/>
      <c r="BP31" s="296"/>
      <c r="BQ31" s="296"/>
      <c r="BR31" s="296"/>
      <c r="BS31" s="296"/>
      <c r="BT31" s="296"/>
      <c r="BU31" s="296"/>
      <c r="BV31" s="296"/>
      <c r="BW31" s="296"/>
      <c r="BX31" s="296"/>
      <c r="BY31" s="296"/>
      <c r="BZ31" s="296"/>
      <c r="CA31" s="296"/>
      <c r="CB31" s="296"/>
      <c r="CC31" s="296"/>
      <c r="CD31" s="296"/>
      <c r="CE31" s="296"/>
      <c r="CF31" s="296"/>
      <c r="CG31" s="296"/>
      <c r="CH31" s="296"/>
      <c r="CI31" s="296"/>
      <c r="CJ31" s="296"/>
    </row>
    <row r="32" spans="1:88" s="295" customFormat="1" ht="11.25" x14ac:dyDescent="0.2">
      <c r="B32" s="300"/>
      <c r="C32" s="299"/>
      <c r="D32" s="297"/>
      <c r="E32" s="297"/>
      <c r="F32" s="298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297"/>
      <c r="T32" s="297"/>
      <c r="U32" s="297"/>
      <c r="V32" s="297"/>
      <c r="W32" s="297"/>
      <c r="X32" s="297"/>
      <c r="Y32" s="297"/>
      <c r="Z32" s="297"/>
      <c r="AA32" s="297"/>
      <c r="AB32" s="297"/>
      <c r="AC32" s="291"/>
      <c r="AD32" s="291"/>
      <c r="AE32" s="291"/>
      <c r="AF32" s="297"/>
      <c r="AG32" s="297"/>
      <c r="AH32" s="297"/>
      <c r="AI32" s="297"/>
      <c r="AJ32" s="297"/>
      <c r="AK32" s="297"/>
      <c r="AL32" s="297"/>
      <c r="AM32" s="297"/>
      <c r="AN32" s="297"/>
      <c r="AO32" s="297"/>
      <c r="AP32" s="297"/>
      <c r="AQ32" s="297"/>
      <c r="AR32" s="297"/>
      <c r="AS32" s="297"/>
      <c r="AT32" s="297"/>
      <c r="AU32" s="297"/>
      <c r="AV32" s="297"/>
      <c r="AW32" s="297"/>
      <c r="AX32" s="297"/>
      <c r="AY32" s="297"/>
      <c r="AZ32" s="297"/>
      <c r="BA32" s="297"/>
      <c r="BB32" s="297"/>
      <c r="BC32" s="297"/>
      <c r="BD32" s="297"/>
      <c r="BE32" s="297"/>
      <c r="BF32" s="297"/>
      <c r="BG32" s="297"/>
      <c r="BH32" s="297"/>
      <c r="BI32" s="299"/>
      <c r="BJ32" s="296"/>
      <c r="BK32" s="296"/>
      <c r="BL32" s="296"/>
      <c r="BM32" s="296"/>
      <c r="BN32" s="296"/>
      <c r="BO32" s="296"/>
      <c r="BP32" s="296"/>
      <c r="BQ32" s="296"/>
      <c r="BR32" s="296"/>
      <c r="BS32" s="296"/>
      <c r="BT32" s="296"/>
      <c r="BU32" s="296"/>
      <c r="BV32" s="296"/>
      <c r="BW32" s="296"/>
      <c r="BX32" s="296"/>
      <c r="BY32" s="296"/>
      <c r="BZ32" s="296"/>
      <c r="CA32" s="296"/>
      <c r="CB32" s="296"/>
      <c r="CC32" s="296"/>
      <c r="CD32" s="296"/>
      <c r="CE32" s="296"/>
      <c r="CF32" s="296"/>
      <c r="CG32" s="296"/>
      <c r="CH32" s="296"/>
      <c r="CI32" s="296"/>
      <c r="CJ32" s="296"/>
    </row>
    <row r="33" spans="2:88" s="295" customFormat="1" ht="11.25" x14ac:dyDescent="0.2">
      <c r="B33" s="300"/>
      <c r="C33" s="299"/>
      <c r="D33" s="297"/>
      <c r="E33" s="297"/>
      <c r="F33" s="298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297"/>
      <c r="T33" s="297"/>
      <c r="U33" s="297"/>
      <c r="V33" s="297"/>
      <c r="W33" s="297"/>
      <c r="X33" s="297"/>
      <c r="Y33" s="297"/>
      <c r="Z33" s="297"/>
      <c r="AA33" s="297"/>
      <c r="AB33" s="297"/>
      <c r="AC33" s="291"/>
      <c r="AD33" s="291"/>
      <c r="AE33" s="291"/>
      <c r="AF33" s="297"/>
      <c r="AG33" s="297"/>
      <c r="AH33" s="297"/>
      <c r="AI33" s="297"/>
      <c r="AJ33" s="297"/>
      <c r="AK33" s="297"/>
      <c r="AL33" s="297"/>
      <c r="AM33" s="297"/>
      <c r="AN33" s="297"/>
      <c r="AO33" s="297"/>
      <c r="AP33" s="297"/>
      <c r="AQ33" s="297"/>
      <c r="AR33" s="297"/>
      <c r="AS33" s="297"/>
      <c r="AT33" s="297"/>
      <c r="AU33" s="297"/>
      <c r="AV33" s="297"/>
      <c r="AW33" s="297"/>
      <c r="AX33" s="297"/>
      <c r="AY33" s="297"/>
      <c r="AZ33" s="297"/>
      <c r="BA33" s="297"/>
      <c r="BB33" s="297"/>
      <c r="BC33" s="297"/>
      <c r="BD33" s="297"/>
      <c r="BE33" s="297"/>
      <c r="BF33" s="297"/>
      <c r="BG33" s="297"/>
      <c r="BH33" s="297"/>
      <c r="BI33" s="297"/>
      <c r="BJ33" s="296"/>
      <c r="BK33" s="296"/>
      <c r="BL33" s="296"/>
      <c r="BM33" s="296"/>
      <c r="BN33" s="296"/>
      <c r="BO33" s="296"/>
      <c r="BP33" s="296"/>
      <c r="BQ33" s="296"/>
      <c r="BR33" s="296"/>
      <c r="BS33" s="296"/>
      <c r="BT33" s="296"/>
      <c r="BU33" s="296"/>
      <c r="BV33" s="296"/>
      <c r="BW33" s="296"/>
      <c r="BX33" s="296"/>
      <c r="BY33" s="296"/>
      <c r="BZ33" s="296"/>
      <c r="CA33" s="296"/>
      <c r="CB33" s="296"/>
      <c r="CC33" s="296"/>
      <c r="CD33" s="296"/>
      <c r="CE33" s="296"/>
      <c r="CF33" s="296"/>
      <c r="CG33" s="296"/>
      <c r="CH33" s="296"/>
      <c r="CI33" s="296"/>
      <c r="CJ33" s="296"/>
    </row>
    <row r="34" spans="2:88" x14ac:dyDescent="0.2">
      <c r="B34" s="292"/>
      <c r="C34" s="294"/>
      <c r="D34" s="292"/>
      <c r="E34" s="292"/>
      <c r="F34" s="293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88"/>
      <c r="AD34" s="288"/>
      <c r="AE34" s="288"/>
      <c r="AF34" s="284"/>
      <c r="AG34" s="284"/>
      <c r="AH34" s="291"/>
      <c r="AI34" s="291"/>
      <c r="AJ34" s="291"/>
      <c r="AK34" s="291"/>
      <c r="AL34" s="291"/>
      <c r="AM34" s="291"/>
      <c r="AN34" s="291"/>
      <c r="AO34" s="291"/>
      <c r="AP34" s="291"/>
      <c r="AQ34" s="291"/>
      <c r="AR34" s="291"/>
      <c r="AS34" s="291"/>
      <c r="AT34" s="291"/>
      <c r="AU34" s="291"/>
      <c r="AV34" s="291"/>
      <c r="AW34" s="291"/>
      <c r="AX34" s="291"/>
      <c r="AY34" s="291"/>
      <c r="AZ34" s="291"/>
      <c r="BA34" s="291"/>
      <c r="BB34" s="291"/>
      <c r="BC34" s="291"/>
      <c r="BD34" s="291"/>
      <c r="BE34" s="291"/>
      <c r="BF34" s="291"/>
      <c r="BG34" s="284"/>
      <c r="BH34" s="284"/>
      <c r="BI34" s="284"/>
      <c r="BJ34" s="284"/>
      <c r="BK34" s="284"/>
      <c r="BL34" s="284"/>
      <c r="BM34" s="284"/>
      <c r="BN34" s="284"/>
      <c r="BO34" s="284"/>
      <c r="BP34" s="284"/>
      <c r="BQ34" s="284"/>
      <c r="BR34" s="284"/>
      <c r="BS34" s="284"/>
      <c r="BT34" s="284"/>
      <c r="BU34" s="284"/>
      <c r="BV34" s="284"/>
      <c r="BW34" s="284"/>
      <c r="BX34" s="284"/>
      <c r="BY34" s="284"/>
      <c r="BZ34" s="284"/>
      <c r="CA34" s="284"/>
      <c r="CB34" s="284"/>
      <c r="CC34" s="284"/>
      <c r="CD34" s="284"/>
      <c r="CE34" s="284"/>
      <c r="CF34" s="284"/>
      <c r="CG34" s="284"/>
      <c r="CH34" s="284"/>
      <c r="CI34" s="284"/>
      <c r="CJ34" s="284"/>
    </row>
    <row r="35" spans="2:88" x14ac:dyDescent="0.2">
      <c r="B35" s="284"/>
      <c r="C35" s="290"/>
      <c r="E35" s="284"/>
      <c r="F35" s="289"/>
      <c r="G35" s="284"/>
      <c r="H35" s="284"/>
      <c r="I35" s="284"/>
      <c r="J35" s="284"/>
      <c r="K35" s="284"/>
      <c r="L35" s="284"/>
      <c r="M35" s="284"/>
      <c r="N35" s="284"/>
      <c r="O35" s="284"/>
      <c r="P35" s="284"/>
      <c r="Q35" s="284"/>
      <c r="R35" s="284"/>
      <c r="T35" s="284"/>
      <c r="U35" s="284"/>
      <c r="V35" s="284"/>
      <c r="Z35" s="284"/>
      <c r="AA35" s="284"/>
      <c r="AB35" s="284"/>
      <c r="AC35" s="288"/>
      <c r="AD35" s="287"/>
      <c r="AE35" s="287"/>
      <c r="AF35" s="284"/>
      <c r="AG35" s="284"/>
      <c r="AH35" s="284"/>
      <c r="AI35" s="284"/>
      <c r="AJ35" s="284"/>
      <c r="AK35" s="284"/>
      <c r="AL35" s="284"/>
      <c r="AM35" s="284"/>
      <c r="AN35" s="284"/>
      <c r="AO35" s="284"/>
      <c r="AP35" s="284"/>
      <c r="AQ35" s="284"/>
      <c r="AR35" s="284"/>
      <c r="AS35" s="284"/>
      <c r="AT35" s="284"/>
      <c r="AU35" s="284"/>
      <c r="AV35" s="284"/>
      <c r="AW35" s="284"/>
      <c r="AX35" s="284"/>
      <c r="AY35" s="284"/>
      <c r="AZ35" s="284"/>
      <c r="BA35" s="284"/>
      <c r="BB35" s="284"/>
      <c r="BC35" s="284"/>
      <c r="BD35" s="284"/>
      <c r="BE35" s="284"/>
      <c r="BF35" s="284"/>
      <c r="BG35" s="284"/>
      <c r="BH35" s="284"/>
      <c r="BI35" s="284"/>
      <c r="BJ35" s="284"/>
      <c r="BK35" s="284"/>
      <c r="BL35" s="284"/>
      <c r="BM35" s="284"/>
      <c r="BN35" s="284"/>
      <c r="BO35" s="284"/>
      <c r="BP35" s="284"/>
      <c r="BQ35" s="284"/>
      <c r="BR35" s="284"/>
      <c r="BS35" s="284"/>
      <c r="BT35" s="284"/>
      <c r="BU35" s="284"/>
      <c r="BV35" s="284"/>
      <c r="BW35" s="284"/>
      <c r="BX35" s="284"/>
      <c r="BY35" s="284"/>
      <c r="BZ35" s="284"/>
      <c r="CA35" s="284"/>
      <c r="CB35" s="284"/>
      <c r="CC35" s="284"/>
      <c r="CD35" s="284"/>
      <c r="CE35" s="284"/>
      <c r="CF35" s="284"/>
      <c r="CG35" s="284"/>
      <c r="CH35" s="284"/>
      <c r="CI35" s="284"/>
      <c r="CJ35" s="284"/>
    </row>
    <row r="36" spans="2:88" x14ac:dyDescent="0.2">
      <c r="B36" s="284"/>
      <c r="C36" s="290"/>
      <c r="E36" s="284"/>
      <c r="F36" s="289"/>
      <c r="G36" s="284"/>
      <c r="H36" s="284"/>
      <c r="I36" s="284"/>
      <c r="J36" s="284"/>
      <c r="K36" s="284"/>
      <c r="L36" s="284"/>
      <c r="M36" s="284"/>
      <c r="N36" s="284"/>
      <c r="O36" s="284"/>
      <c r="P36" s="284"/>
      <c r="Q36" s="284"/>
      <c r="R36" s="284"/>
      <c r="T36" s="284"/>
      <c r="U36" s="284"/>
      <c r="V36" s="284"/>
      <c r="Z36" s="284"/>
      <c r="AA36" s="284"/>
      <c r="AB36" s="284"/>
      <c r="AC36" s="288"/>
      <c r="AD36" s="287"/>
      <c r="AE36" s="287"/>
      <c r="AF36" s="284"/>
      <c r="AG36" s="284"/>
      <c r="AH36" s="284"/>
      <c r="AI36" s="284"/>
      <c r="AJ36" s="284"/>
      <c r="AK36" s="284"/>
      <c r="AL36" s="284"/>
      <c r="AM36" s="284"/>
      <c r="AN36" s="284"/>
      <c r="AO36" s="284"/>
      <c r="AP36" s="284"/>
      <c r="AQ36" s="284"/>
      <c r="AR36" s="284"/>
      <c r="AS36" s="284"/>
      <c r="AT36" s="284"/>
      <c r="AU36" s="284"/>
      <c r="AV36" s="284"/>
      <c r="AW36" s="284"/>
      <c r="AX36" s="284"/>
      <c r="AY36" s="284"/>
      <c r="AZ36" s="284"/>
      <c r="BA36" s="284"/>
      <c r="BB36" s="284"/>
      <c r="BC36" s="284"/>
      <c r="BD36" s="284"/>
      <c r="BE36" s="284"/>
      <c r="BF36" s="284"/>
      <c r="BG36" s="284"/>
      <c r="BH36" s="284"/>
      <c r="BI36" s="284"/>
      <c r="BJ36" s="284"/>
      <c r="BK36" s="284"/>
      <c r="BL36" s="284"/>
      <c r="BM36" s="284"/>
      <c r="BN36" s="284"/>
      <c r="BO36" s="284"/>
      <c r="BP36" s="284"/>
      <c r="BQ36" s="284"/>
      <c r="BR36" s="284"/>
      <c r="BS36" s="284"/>
      <c r="BT36" s="284"/>
      <c r="BU36" s="284"/>
      <c r="BV36" s="284"/>
      <c r="BW36" s="284"/>
      <c r="BX36" s="284"/>
      <c r="BY36" s="284"/>
      <c r="BZ36" s="284"/>
      <c r="CA36" s="284"/>
      <c r="CB36" s="284"/>
      <c r="CC36" s="284"/>
      <c r="CD36" s="284"/>
      <c r="CE36" s="284"/>
      <c r="CF36" s="284"/>
      <c r="CG36" s="284"/>
      <c r="CH36" s="284"/>
      <c r="CI36" s="284"/>
      <c r="CJ36" s="284"/>
    </row>
    <row r="37" spans="2:88" x14ac:dyDescent="0.2">
      <c r="B37" s="284"/>
      <c r="C37" s="290"/>
      <c r="E37" s="284"/>
      <c r="F37" s="289"/>
      <c r="G37" s="284"/>
      <c r="H37" s="284"/>
      <c r="I37" s="284"/>
      <c r="J37" s="284"/>
      <c r="K37" s="284"/>
      <c r="L37" s="284"/>
      <c r="M37" s="284"/>
      <c r="N37" s="284"/>
      <c r="O37" s="284"/>
      <c r="P37" s="284"/>
      <c r="Q37" s="284"/>
      <c r="R37" s="284"/>
      <c r="T37" s="284"/>
      <c r="U37" s="284"/>
      <c r="V37" s="284"/>
      <c r="Z37" s="284"/>
      <c r="AA37" s="284"/>
      <c r="AB37" s="284"/>
      <c r="AC37" s="288"/>
      <c r="AD37" s="287"/>
      <c r="AE37" s="287"/>
      <c r="AF37" s="284"/>
      <c r="AG37" s="284"/>
      <c r="AH37" s="284"/>
      <c r="AI37" s="284"/>
      <c r="AJ37" s="284"/>
      <c r="AK37" s="284"/>
      <c r="AL37" s="284"/>
      <c r="AM37" s="284"/>
      <c r="AN37" s="284"/>
      <c r="AO37" s="284"/>
      <c r="AP37" s="284"/>
      <c r="AQ37" s="284"/>
      <c r="AR37" s="284"/>
      <c r="AS37" s="284"/>
      <c r="AT37" s="284"/>
      <c r="AU37" s="284"/>
      <c r="AV37" s="284"/>
      <c r="AW37" s="284"/>
      <c r="AX37" s="284"/>
      <c r="AY37" s="284"/>
      <c r="AZ37" s="284"/>
      <c r="BA37" s="284"/>
      <c r="BB37" s="284"/>
      <c r="BC37" s="284"/>
      <c r="BD37" s="284"/>
      <c r="BE37" s="284"/>
      <c r="BF37" s="284"/>
      <c r="BG37" s="284"/>
      <c r="BH37" s="284"/>
      <c r="BI37" s="284"/>
      <c r="BJ37" s="284"/>
      <c r="BK37" s="284"/>
      <c r="BL37" s="284"/>
      <c r="BM37" s="284"/>
      <c r="BN37" s="284"/>
      <c r="BO37" s="284"/>
      <c r="BP37" s="284"/>
      <c r="BQ37" s="284"/>
      <c r="BR37" s="284"/>
      <c r="BS37" s="284"/>
      <c r="BT37" s="284"/>
      <c r="BU37" s="284"/>
      <c r="BV37" s="284"/>
      <c r="BW37" s="284"/>
      <c r="BX37" s="284"/>
      <c r="BY37" s="284"/>
      <c r="BZ37" s="284"/>
      <c r="CA37" s="284"/>
      <c r="CB37" s="284"/>
      <c r="CC37" s="284"/>
      <c r="CD37" s="284"/>
      <c r="CE37" s="284"/>
      <c r="CF37" s="284"/>
      <c r="CG37" s="284"/>
      <c r="CH37" s="284"/>
      <c r="CI37" s="284"/>
      <c r="CJ37" s="284"/>
    </row>
    <row r="38" spans="2:88" x14ac:dyDescent="0.2">
      <c r="B38" s="284"/>
      <c r="C38" s="290"/>
      <c r="E38" s="284"/>
      <c r="F38" s="289"/>
      <c r="G38" s="284"/>
      <c r="H38" s="284"/>
      <c r="I38" s="284"/>
      <c r="J38" s="284"/>
      <c r="K38" s="284"/>
      <c r="L38" s="284"/>
      <c r="M38" s="284"/>
      <c r="N38" s="284"/>
      <c r="O38" s="284"/>
      <c r="P38" s="284"/>
      <c r="Q38" s="284"/>
      <c r="R38" s="284"/>
      <c r="T38" s="284"/>
      <c r="U38" s="284"/>
      <c r="V38" s="284"/>
      <c r="Z38" s="284"/>
      <c r="AA38" s="284"/>
      <c r="AB38" s="284"/>
      <c r="AC38" s="288"/>
      <c r="AD38" s="287"/>
      <c r="AE38" s="287"/>
      <c r="AF38" s="284"/>
      <c r="AG38" s="284"/>
      <c r="AH38" s="284"/>
      <c r="AI38" s="284"/>
      <c r="AJ38" s="284"/>
      <c r="AK38" s="284"/>
      <c r="AL38" s="284"/>
      <c r="AM38" s="284"/>
      <c r="AN38" s="284"/>
      <c r="AO38" s="284"/>
      <c r="AP38" s="284"/>
      <c r="AQ38" s="284"/>
      <c r="AR38" s="284"/>
      <c r="AS38" s="284"/>
      <c r="AT38" s="284"/>
      <c r="AU38" s="284"/>
      <c r="AV38" s="284"/>
      <c r="AW38" s="284"/>
      <c r="AX38" s="284"/>
      <c r="AY38" s="284"/>
      <c r="AZ38" s="284"/>
      <c r="BA38" s="284"/>
      <c r="BB38" s="284"/>
      <c r="BC38" s="284"/>
      <c r="BD38" s="284"/>
      <c r="BE38" s="284"/>
      <c r="BF38" s="284"/>
      <c r="BG38" s="284"/>
      <c r="BH38" s="284"/>
      <c r="BI38" s="284"/>
      <c r="BJ38" s="284"/>
      <c r="BK38" s="284"/>
      <c r="BL38" s="284"/>
      <c r="BM38" s="284"/>
      <c r="BN38" s="284"/>
      <c r="BO38" s="284"/>
      <c r="BP38" s="284"/>
      <c r="BQ38" s="284"/>
      <c r="BR38" s="284"/>
      <c r="BS38" s="284"/>
      <c r="BT38" s="284"/>
      <c r="BU38" s="284"/>
      <c r="BV38" s="284"/>
      <c r="BW38" s="284"/>
      <c r="BX38" s="284"/>
      <c r="BY38" s="284"/>
      <c r="BZ38" s="284"/>
      <c r="CA38" s="284"/>
      <c r="CB38" s="284"/>
      <c r="CC38" s="284"/>
      <c r="CD38" s="284"/>
      <c r="CE38" s="284"/>
      <c r="CF38" s="284"/>
      <c r="CG38" s="284"/>
      <c r="CH38" s="284"/>
      <c r="CI38" s="284"/>
      <c r="CJ38" s="284"/>
    </row>
    <row r="39" spans="2:88" x14ac:dyDescent="0.2">
      <c r="B39" s="284"/>
      <c r="C39" s="290"/>
      <c r="E39" s="284"/>
      <c r="F39" s="289"/>
      <c r="G39" s="284"/>
      <c r="H39" s="284"/>
      <c r="I39" s="284"/>
      <c r="J39" s="284"/>
      <c r="K39" s="284"/>
      <c r="L39" s="284"/>
      <c r="M39" s="284"/>
      <c r="N39" s="284"/>
      <c r="O39" s="284"/>
      <c r="P39" s="284"/>
      <c r="Q39" s="284"/>
      <c r="R39" s="284"/>
      <c r="T39" s="284"/>
      <c r="U39" s="284"/>
      <c r="V39" s="284"/>
      <c r="Z39" s="284"/>
      <c r="AA39" s="284"/>
      <c r="AB39" s="284"/>
      <c r="AC39" s="288"/>
      <c r="AD39" s="287"/>
      <c r="AE39" s="287"/>
      <c r="AF39" s="284"/>
      <c r="AG39" s="284"/>
      <c r="AH39" s="284"/>
      <c r="AI39" s="284"/>
      <c r="AJ39" s="284"/>
      <c r="AK39" s="284"/>
      <c r="AL39" s="284"/>
      <c r="AM39" s="284"/>
      <c r="AN39" s="284"/>
      <c r="AO39" s="284"/>
      <c r="AP39" s="284"/>
      <c r="AQ39" s="284"/>
      <c r="AR39" s="284"/>
      <c r="AS39" s="284"/>
      <c r="AT39" s="284"/>
      <c r="AU39" s="284"/>
      <c r="AV39" s="284"/>
      <c r="AW39" s="284"/>
      <c r="AX39" s="284"/>
      <c r="AY39" s="284"/>
      <c r="AZ39" s="284"/>
      <c r="BA39" s="284"/>
      <c r="BB39" s="284"/>
      <c r="BC39" s="284"/>
      <c r="BD39" s="284"/>
      <c r="BE39" s="284"/>
      <c r="BF39" s="284"/>
      <c r="BG39" s="284"/>
      <c r="BH39" s="284"/>
      <c r="BI39" s="284"/>
      <c r="BJ39" s="284"/>
      <c r="BK39" s="284"/>
      <c r="BL39" s="284"/>
      <c r="BM39" s="284"/>
      <c r="BN39" s="284"/>
      <c r="BO39" s="284"/>
      <c r="BP39" s="284"/>
      <c r="BQ39" s="284"/>
      <c r="BR39" s="284"/>
      <c r="BS39" s="284"/>
      <c r="BT39" s="284"/>
      <c r="BU39" s="284"/>
      <c r="BV39" s="284"/>
      <c r="BW39" s="284"/>
      <c r="BX39" s="284"/>
      <c r="BY39" s="284"/>
      <c r="BZ39" s="284"/>
      <c r="CA39" s="284"/>
      <c r="CB39" s="284"/>
      <c r="CC39" s="284"/>
      <c r="CD39" s="284"/>
      <c r="CE39" s="284"/>
      <c r="CF39" s="284"/>
      <c r="CG39" s="284"/>
      <c r="CH39" s="284"/>
      <c r="CI39" s="284"/>
      <c r="CJ39" s="284"/>
    </row>
    <row r="40" spans="2:88" x14ac:dyDescent="0.2">
      <c r="B40" s="284"/>
      <c r="C40" s="290"/>
      <c r="E40" s="284"/>
      <c r="F40" s="289"/>
      <c r="G40" s="284"/>
      <c r="H40" s="284"/>
      <c r="I40" s="284"/>
      <c r="J40" s="284"/>
      <c r="K40" s="284"/>
      <c r="L40" s="284"/>
      <c r="M40" s="284"/>
      <c r="N40" s="284"/>
      <c r="O40" s="284"/>
      <c r="P40" s="284"/>
      <c r="Q40" s="284"/>
      <c r="R40" s="284"/>
      <c r="T40" s="284"/>
      <c r="U40" s="284"/>
      <c r="V40" s="284"/>
      <c r="Z40" s="284"/>
      <c r="AA40" s="284"/>
      <c r="AB40" s="284"/>
      <c r="AC40" s="288"/>
      <c r="AD40" s="287"/>
      <c r="AE40" s="287"/>
      <c r="AF40" s="284"/>
      <c r="AG40" s="284"/>
      <c r="AH40" s="284"/>
      <c r="AI40" s="284"/>
      <c r="AJ40" s="284"/>
      <c r="AK40" s="284"/>
      <c r="AL40" s="284"/>
      <c r="AM40" s="284"/>
      <c r="AN40" s="284"/>
      <c r="AO40" s="284"/>
      <c r="AP40" s="284"/>
      <c r="AQ40" s="284"/>
      <c r="AR40" s="284"/>
      <c r="AS40" s="284"/>
      <c r="AT40" s="284"/>
      <c r="AU40" s="284"/>
      <c r="AV40" s="284"/>
      <c r="AW40" s="284"/>
      <c r="AX40" s="284"/>
      <c r="AY40" s="284"/>
      <c r="AZ40" s="284"/>
      <c r="BA40" s="284"/>
      <c r="BB40" s="284"/>
      <c r="BC40" s="284"/>
      <c r="BD40" s="284"/>
      <c r="BE40" s="284"/>
      <c r="BF40" s="284"/>
      <c r="BG40" s="284"/>
      <c r="BH40" s="284"/>
      <c r="BI40" s="284"/>
      <c r="BJ40" s="284"/>
      <c r="BK40" s="284"/>
      <c r="BL40" s="284"/>
      <c r="BM40" s="284"/>
      <c r="BN40" s="284"/>
      <c r="BO40" s="284"/>
      <c r="BP40" s="284"/>
      <c r="BQ40" s="284"/>
      <c r="BR40" s="284"/>
      <c r="BS40" s="284"/>
      <c r="BT40" s="284"/>
      <c r="BU40" s="284"/>
      <c r="BV40" s="284"/>
      <c r="BW40" s="284"/>
      <c r="BX40" s="284"/>
      <c r="BY40" s="284"/>
      <c r="BZ40" s="284"/>
      <c r="CA40" s="284"/>
      <c r="CB40" s="284"/>
      <c r="CC40" s="284"/>
      <c r="CD40" s="284"/>
      <c r="CE40" s="284"/>
      <c r="CF40" s="284"/>
      <c r="CG40" s="284"/>
      <c r="CH40" s="284"/>
      <c r="CI40" s="284"/>
      <c r="CJ40" s="284"/>
    </row>
    <row r="41" spans="2:88" x14ac:dyDescent="0.2">
      <c r="B41" s="284"/>
      <c r="C41" s="290"/>
      <c r="E41" s="284"/>
      <c r="F41" s="289"/>
      <c r="G41" s="284"/>
      <c r="H41" s="284"/>
      <c r="I41" s="284"/>
      <c r="J41" s="284"/>
      <c r="K41" s="284"/>
      <c r="L41" s="284"/>
      <c r="M41" s="284"/>
      <c r="N41" s="284"/>
      <c r="O41" s="284"/>
      <c r="P41" s="284"/>
      <c r="Q41" s="284"/>
      <c r="R41" s="284"/>
      <c r="T41" s="284"/>
      <c r="U41" s="284"/>
      <c r="V41" s="284"/>
      <c r="Z41" s="284"/>
      <c r="AA41" s="284"/>
      <c r="AB41" s="284"/>
      <c r="AC41" s="288"/>
      <c r="AD41" s="287"/>
      <c r="AE41" s="287"/>
      <c r="AF41" s="284"/>
      <c r="AG41" s="284"/>
      <c r="AH41" s="284"/>
      <c r="AI41" s="284"/>
      <c r="AJ41" s="284"/>
      <c r="AK41" s="284"/>
      <c r="AL41" s="284"/>
      <c r="AM41" s="284"/>
      <c r="AN41" s="284"/>
      <c r="AO41" s="284"/>
      <c r="AP41" s="284"/>
      <c r="AQ41" s="284"/>
      <c r="AR41" s="284"/>
      <c r="AS41" s="284"/>
      <c r="AT41" s="284"/>
      <c r="AU41" s="284"/>
      <c r="AV41" s="284"/>
      <c r="AW41" s="284"/>
      <c r="AX41" s="284"/>
      <c r="AY41" s="284"/>
      <c r="AZ41" s="284"/>
      <c r="BA41" s="284"/>
      <c r="BB41" s="284"/>
      <c r="BC41" s="284"/>
      <c r="BD41" s="284"/>
      <c r="BE41" s="284"/>
      <c r="BF41" s="284"/>
      <c r="BG41" s="284"/>
      <c r="BH41" s="284"/>
      <c r="BI41" s="284"/>
      <c r="BJ41" s="284"/>
      <c r="BK41" s="284"/>
      <c r="BL41" s="284"/>
      <c r="BM41" s="284"/>
      <c r="BN41" s="284"/>
      <c r="BO41" s="284"/>
      <c r="BP41" s="284"/>
      <c r="BQ41" s="284"/>
      <c r="BR41" s="284"/>
      <c r="BS41" s="284"/>
      <c r="BT41" s="284"/>
      <c r="BU41" s="284"/>
      <c r="BV41" s="284"/>
      <c r="BW41" s="284"/>
      <c r="BX41" s="284"/>
      <c r="BY41" s="284"/>
      <c r="BZ41" s="284"/>
      <c r="CA41" s="284"/>
      <c r="CB41" s="284"/>
      <c r="CC41" s="284"/>
      <c r="CD41" s="284"/>
      <c r="CE41" s="284"/>
      <c r="CF41" s="284"/>
      <c r="CG41" s="284"/>
      <c r="CH41" s="284"/>
      <c r="CI41" s="284"/>
      <c r="CJ41" s="284"/>
    </row>
    <row r="42" spans="2:88" x14ac:dyDescent="0.2">
      <c r="B42" s="284"/>
      <c r="C42" s="290"/>
      <c r="E42" s="284"/>
      <c r="F42" s="289"/>
      <c r="G42" s="284"/>
      <c r="H42" s="284"/>
      <c r="I42" s="284"/>
      <c r="J42" s="284"/>
      <c r="K42" s="284"/>
      <c r="L42" s="284"/>
      <c r="M42" s="284"/>
      <c r="N42" s="284"/>
      <c r="O42" s="284"/>
      <c r="P42" s="284"/>
      <c r="Q42" s="284"/>
      <c r="R42" s="284"/>
      <c r="T42" s="284"/>
      <c r="U42" s="284"/>
      <c r="V42" s="284"/>
      <c r="Z42" s="284"/>
      <c r="AA42" s="284"/>
      <c r="AB42" s="284"/>
      <c r="AC42" s="288"/>
      <c r="AD42" s="287"/>
      <c r="AE42" s="287"/>
      <c r="AF42" s="284"/>
      <c r="AG42" s="284"/>
      <c r="AH42" s="284"/>
      <c r="AI42" s="284"/>
      <c r="AJ42" s="284"/>
      <c r="AK42" s="284"/>
      <c r="AL42" s="284"/>
      <c r="AM42" s="284"/>
      <c r="AN42" s="284"/>
      <c r="AO42" s="284"/>
      <c r="AP42" s="284"/>
      <c r="AQ42" s="284"/>
      <c r="AR42" s="284"/>
      <c r="AS42" s="284"/>
      <c r="AT42" s="284"/>
      <c r="AU42" s="284"/>
      <c r="AV42" s="284"/>
      <c r="AW42" s="284"/>
      <c r="AX42" s="284"/>
      <c r="AY42" s="284"/>
      <c r="AZ42" s="284"/>
      <c r="BA42" s="284"/>
      <c r="BB42" s="284"/>
      <c r="BC42" s="284"/>
      <c r="BD42" s="284"/>
      <c r="BE42" s="284"/>
      <c r="BF42" s="284"/>
      <c r="BG42" s="284"/>
      <c r="BH42" s="284"/>
      <c r="BI42" s="284"/>
      <c r="BJ42" s="284"/>
      <c r="BK42" s="284"/>
      <c r="BL42" s="284"/>
      <c r="BM42" s="284"/>
      <c r="BN42" s="284"/>
      <c r="BO42" s="284"/>
      <c r="BP42" s="284"/>
      <c r="BQ42" s="284"/>
      <c r="BR42" s="284"/>
      <c r="BS42" s="284"/>
      <c r="BT42" s="284"/>
      <c r="BU42" s="284"/>
      <c r="BV42" s="284"/>
      <c r="BW42" s="284"/>
      <c r="BX42" s="284"/>
      <c r="BY42" s="284"/>
      <c r="BZ42" s="284"/>
      <c r="CA42" s="284"/>
      <c r="CB42" s="284"/>
      <c r="CC42" s="284"/>
      <c r="CD42" s="284"/>
      <c r="CE42" s="284"/>
      <c r="CF42" s="284"/>
      <c r="CG42" s="284"/>
      <c r="CH42" s="284"/>
      <c r="CI42" s="284"/>
      <c r="CJ42" s="284"/>
    </row>
    <row r="43" spans="2:88" x14ac:dyDescent="0.2">
      <c r="B43" s="284"/>
      <c r="C43" s="290"/>
      <c r="E43" s="284"/>
      <c r="F43" s="289"/>
      <c r="G43" s="284"/>
      <c r="H43" s="284"/>
      <c r="I43" s="284"/>
      <c r="J43" s="284"/>
      <c r="K43" s="284"/>
      <c r="L43" s="284"/>
      <c r="M43" s="284"/>
      <c r="N43" s="284"/>
      <c r="O43" s="284"/>
      <c r="P43" s="284"/>
      <c r="Q43" s="284"/>
      <c r="R43" s="284"/>
      <c r="T43" s="284"/>
      <c r="U43" s="284"/>
      <c r="V43" s="284"/>
      <c r="Z43" s="284"/>
      <c r="AA43" s="284"/>
      <c r="AB43" s="284"/>
      <c r="AC43" s="288"/>
      <c r="AD43" s="287"/>
      <c r="AE43" s="287"/>
      <c r="AF43" s="284"/>
      <c r="AG43" s="284"/>
      <c r="AH43" s="284"/>
      <c r="AI43" s="284"/>
      <c r="AJ43" s="284"/>
      <c r="AK43" s="284"/>
      <c r="AL43" s="284"/>
      <c r="AM43" s="284"/>
      <c r="AN43" s="284"/>
      <c r="AO43" s="284"/>
      <c r="AP43" s="284"/>
      <c r="AQ43" s="284"/>
      <c r="AR43" s="284"/>
      <c r="AS43" s="284"/>
      <c r="AT43" s="284"/>
      <c r="AU43" s="284"/>
      <c r="AV43" s="284"/>
      <c r="AW43" s="284"/>
      <c r="AX43" s="284"/>
      <c r="AY43" s="284"/>
      <c r="AZ43" s="284"/>
      <c r="BA43" s="284"/>
      <c r="BB43" s="284"/>
      <c r="BC43" s="284"/>
      <c r="BD43" s="284"/>
      <c r="BE43" s="284"/>
      <c r="BF43" s="284"/>
      <c r="BG43" s="284"/>
      <c r="BH43" s="284"/>
      <c r="BI43" s="284"/>
      <c r="BJ43" s="284"/>
      <c r="BK43" s="284"/>
      <c r="BL43" s="284"/>
      <c r="BM43" s="284"/>
      <c r="BN43" s="284"/>
      <c r="BO43" s="284"/>
      <c r="BP43" s="284"/>
      <c r="BQ43" s="284"/>
      <c r="BR43" s="284"/>
      <c r="BS43" s="284"/>
      <c r="BT43" s="284"/>
      <c r="BU43" s="284"/>
      <c r="BV43" s="284"/>
      <c r="BW43" s="284"/>
      <c r="BX43" s="284"/>
      <c r="BY43" s="284"/>
      <c r="BZ43" s="284"/>
      <c r="CA43" s="284"/>
      <c r="CB43" s="284"/>
      <c r="CC43" s="284"/>
      <c r="CD43" s="284"/>
      <c r="CE43" s="284"/>
      <c r="CF43" s="284"/>
      <c r="CG43" s="284"/>
      <c r="CH43" s="284"/>
      <c r="CI43" s="284"/>
      <c r="CJ43" s="284"/>
    </row>
    <row r="44" spans="2:88" x14ac:dyDescent="0.2">
      <c r="B44" s="284"/>
      <c r="C44" s="290"/>
      <c r="E44" s="284"/>
      <c r="F44" s="289"/>
      <c r="G44" s="284"/>
      <c r="H44" s="284"/>
      <c r="I44" s="284"/>
      <c r="J44" s="284"/>
      <c r="K44" s="284"/>
      <c r="L44" s="284"/>
      <c r="M44" s="284"/>
      <c r="N44" s="284"/>
      <c r="O44" s="284"/>
      <c r="P44" s="284"/>
      <c r="Q44" s="284"/>
      <c r="R44" s="284"/>
      <c r="T44" s="284"/>
      <c r="U44" s="284"/>
      <c r="V44" s="284"/>
      <c r="Z44" s="284"/>
      <c r="AA44" s="284"/>
      <c r="AB44" s="284"/>
      <c r="AC44" s="288"/>
      <c r="AD44" s="287"/>
      <c r="AE44" s="287"/>
      <c r="AF44" s="284"/>
      <c r="AG44" s="284"/>
      <c r="AH44" s="284"/>
      <c r="AI44" s="284"/>
      <c r="AJ44" s="284"/>
      <c r="AK44" s="284"/>
      <c r="AL44" s="284"/>
      <c r="AM44" s="284"/>
      <c r="AN44" s="284"/>
      <c r="AO44" s="284"/>
      <c r="AP44" s="284"/>
      <c r="AQ44" s="284"/>
      <c r="AR44" s="284"/>
      <c r="AS44" s="284"/>
      <c r="AT44" s="284"/>
      <c r="AU44" s="284"/>
      <c r="AV44" s="284"/>
      <c r="AW44" s="284"/>
      <c r="AX44" s="284"/>
      <c r="AY44" s="284"/>
      <c r="AZ44" s="284"/>
      <c r="BA44" s="284"/>
      <c r="BB44" s="284"/>
      <c r="BC44" s="284"/>
      <c r="BD44" s="284"/>
      <c r="BE44" s="284"/>
      <c r="BF44" s="284"/>
      <c r="BG44" s="284"/>
      <c r="BH44" s="284"/>
      <c r="BI44" s="284"/>
      <c r="BJ44" s="284"/>
      <c r="BK44" s="284"/>
      <c r="BL44" s="284"/>
      <c r="BM44" s="284"/>
      <c r="BN44" s="284"/>
      <c r="BO44" s="284"/>
      <c r="BP44" s="284"/>
      <c r="BQ44" s="284"/>
      <c r="BR44" s="284"/>
      <c r="BS44" s="284"/>
      <c r="BT44" s="284"/>
      <c r="BU44" s="284"/>
      <c r="BV44" s="284"/>
      <c r="BW44" s="284"/>
      <c r="BX44" s="284"/>
      <c r="BY44" s="284"/>
      <c r="BZ44" s="284"/>
      <c r="CA44" s="284"/>
      <c r="CB44" s="284"/>
      <c r="CC44" s="284"/>
      <c r="CD44" s="284"/>
      <c r="CE44" s="284"/>
      <c r="CF44" s="284"/>
      <c r="CG44" s="284"/>
      <c r="CH44" s="284"/>
      <c r="CI44" s="284"/>
      <c r="CJ44" s="284"/>
    </row>
    <row r="45" spans="2:88" x14ac:dyDescent="0.2">
      <c r="B45" s="284"/>
      <c r="C45" s="290"/>
      <c r="E45" s="284"/>
      <c r="F45" s="289"/>
      <c r="G45" s="284"/>
      <c r="H45" s="284"/>
      <c r="I45" s="284"/>
      <c r="J45" s="284"/>
      <c r="K45" s="284"/>
      <c r="L45" s="284"/>
      <c r="M45" s="284"/>
      <c r="N45" s="284"/>
      <c r="O45" s="284"/>
      <c r="P45" s="284"/>
      <c r="Q45" s="284"/>
      <c r="R45" s="284"/>
      <c r="T45" s="284"/>
      <c r="U45" s="284"/>
      <c r="V45" s="284"/>
      <c r="Z45" s="284"/>
      <c r="AA45" s="284"/>
      <c r="AB45" s="284"/>
      <c r="AC45" s="288"/>
      <c r="AD45" s="287"/>
      <c r="AE45" s="287"/>
      <c r="AF45" s="284"/>
      <c r="AG45" s="284"/>
      <c r="AH45" s="284"/>
      <c r="AI45" s="284"/>
      <c r="AJ45" s="284"/>
      <c r="AK45" s="284"/>
      <c r="AL45" s="284"/>
      <c r="AM45" s="284"/>
      <c r="AN45" s="284"/>
      <c r="AO45" s="284"/>
      <c r="AP45" s="284"/>
      <c r="AQ45" s="284"/>
      <c r="AR45" s="284"/>
      <c r="AS45" s="284"/>
      <c r="AT45" s="284"/>
      <c r="AU45" s="284"/>
      <c r="AV45" s="284"/>
      <c r="AW45" s="284"/>
      <c r="AX45" s="284"/>
      <c r="AY45" s="284"/>
      <c r="AZ45" s="284"/>
      <c r="BA45" s="284"/>
      <c r="BB45" s="284"/>
      <c r="BC45" s="284"/>
      <c r="BD45" s="284"/>
      <c r="BE45" s="284"/>
      <c r="BF45" s="284"/>
      <c r="BG45" s="284"/>
      <c r="BH45" s="284"/>
      <c r="BI45" s="284"/>
      <c r="BJ45" s="284"/>
      <c r="BK45" s="284"/>
      <c r="BL45" s="284"/>
      <c r="BM45" s="284"/>
      <c r="BN45" s="284"/>
      <c r="BO45" s="284"/>
      <c r="BP45" s="284"/>
      <c r="BQ45" s="284"/>
      <c r="BR45" s="284"/>
      <c r="BS45" s="284"/>
      <c r="BT45" s="284"/>
      <c r="BU45" s="284"/>
      <c r="BV45" s="284"/>
      <c r="BW45" s="284"/>
      <c r="BX45" s="284"/>
      <c r="BY45" s="284"/>
      <c r="BZ45" s="284"/>
      <c r="CA45" s="284"/>
      <c r="CB45" s="284"/>
      <c r="CC45" s="284"/>
      <c r="CD45" s="284"/>
      <c r="CE45" s="284"/>
      <c r="CF45" s="284"/>
      <c r="CG45" s="284"/>
      <c r="CH45" s="284"/>
      <c r="CI45" s="284"/>
      <c r="CJ45" s="284"/>
    </row>
    <row r="46" spans="2:88" x14ac:dyDescent="0.2">
      <c r="B46" s="284"/>
      <c r="C46" s="290"/>
      <c r="E46" s="284"/>
      <c r="F46" s="289"/>
      <c r="G46" s="284"/>
      <c r="H46" s="284"/>
      <c r="I46" s="284"/>
      <c r="J46" s="284"/>
      <c r="K46" s="284"/>
      <c r="L46" s="284"/>
      <c r="M46" s="284"/>
      <c r="N46" s="284"/>
      <c r="O46" s="284"/>
      <c r="P46" s="284"/>
      <c r="Q46" s="284"/>
      <c r="R46" s="284"/>
      <c r="T46" s="284"/>
      <c r="U46" s="284"/>
      <c r="V46" s="284"/>
      <c r="Z46" s="284"/>
      <c r="AA46" s="284"/>
      <c r="AB46" s="284"/>
      <c r="AC46" s="288"/>
      <c r="AD46" s="287"/>
      <c r="AE46" s="287"/>
      <c r="AF46" s="284"/>
      <c r="AG46" s="284"/>
      <c r="AH46" s="284"/>
      <c r="AI46" s="284"/>
      <c r="AJ46" s="284"/>
      <c r="AK46" s="284"/>
      <c r="AL46" s="284"/>
      <c r="AM46" s="284"/>
      <c r="AN46" s="284"/>
      <c r="AO46" s="284"/>
      <c r="AP46" s="284"/>
      <c r="AQ46" s="284"/>
      <c r="AR46" s="284"/>
      <c r="AS46" s="284"/>
      <c r="AT46" s="284"/>
      <c r="AU46" s="284"/>
      <c r="AV46" s="284"/>
      <c r="AW46" s="284"/>
      <c r="AX46" s="284"/>
      <c r="AY46" s="284"/>
      <c r="AZ46" s="284"/>
      <c r="BA46" s="284"/>
      <c r="BB46" s="284"/>
      <c r="BC46" s="284"/>
      <c r="BD46" s="284"/>
      <c r="BE46" s="284"/>
      <c r="BF46" s="284"/>
      <c r="BG46" s="284"/>
      <c r="BH46" s="284"/>
      <c r="BI46" s="284"/>
      <c r="BJ46" s="284"/>
      <c r="BK46" s="284"/>
      <c r="BL46" s="284"/>
      <c r="BM46" s="284"/>
      <c r="BN46" s="284"/>
      <c r="BO46" s="284"/>
      <c r="BP46" s="284"/>
      <c r="BQ46" s="284"/>
      <c r="BR46" s="284"/>
      <c r="BS46" s="284"/>
      <c r="BT46" s="284"/>
      <c r="BU46" s="284"/>
      <c r="BV46" s="284"/>
      <c r="BW46" s="284"/>
      <c r="BX46" s="284"/>
      <c r="BY46" s="284"/>
      <c r="BZ46" s="284"/>
      <c r="CA46" s="284"/>
      <c r="CB46" s="284"/>
      <c r="CC46" s="284"/>
      <c r="CD46" s="284"/>
      <c r="CE46" s="284"/>
      <c r="CF46" s="284"/>
      <c r="CG46" s="284"/>
      <c r="CH46" s="284"/>
      <c r="CI46" s="284"/>
      <c r="CJ46" s="284"/>
    </row>
    <row r="47" spans="2:88" x14ac:dyDescent="0.2">
      <c r="B47" s="284"/>
      <c r="C47" s="290"/>
      <c r="E47" s="284"/>
      <c r="F47" s="289"/>
      <c r="G47" s="284"/>
      <c r="H47" s="284"/>
      <c r="I47" s="284"/>
      <c r="J47" s="284"/>
      <c r="K47" s="284"/>
      <c r="L47" s="284"/>
      <c r="M47" s="284"/>
      <c r="N47" s="284"/>
      <c r="O47" s="284"/>
      <c r="P47" s="284"/>
      <c r="Q47" s="284"/>
      <c r="R47" s="284"/>
      <c r="T47" s="284"/>
      <c r="U47" s="284"/>
      <c r="V47" s="284"/>
      <c r="Z47" s="284"/>
      <c r="AA47" s="284"/>
      <c r="AB47" s="284"/>
      <c r="AC47" s="288"/>
      <c r="AD47" s="287"/>
      <c r="AE47" s="287"/>
      <c r="AF47" s="284"/>
      <c r="AG47" s="284"/>
      <c r="AH47" s="284"/>
      <c r="AI47" s="284"/>
      <c r="AJ47" s="284"/>
      <c r="AK47" s="284"/>
      <c r="AL47" s="284"/>
      <c r="AM47" s="284"/>
      <c r="AN47" s="284"/>
      <c r="AO47" s="284"/>
      <c r="AP47" s="284"/>
      <c r="AQ47" s="284"/>
      <c r="AR47" s="284"/>
      <c r="AS47" s="284"/>
      <c r="AT47" s="284"/>
      <c r="AU47" s="284"/>
      <c r="AV47" s="284"/>
      <c r="AW47" s="284"/>
      <c r="AX47" s="284"/>
      <c r="AY47" s="284"/>
      <c r="AZ47" s="284"/>
      <c r="BA47" s="284"/>
      <c r="BB47" s="284"/>
      <c r="BC47" s="284"/>
      <c r="BD47" s="284"/>
      <c r="BE47" s="284"/>
      <c r="BF47" s="284"/>
      <c r="BG47" s="284"/>
      <c r="BH47" s="284"/>
      <c r="BI47" s="284"/>
      <c r="BJ47" s="284"/>
      <c r="BK47" s="284"/>
      <c r="BL47" s="284"/>
      <c r="BM47" s="284"/>
      <c r="BN47" s="284"/>
      <c r="BO47" s="284"/>
      <c r="BP47" s="284"/>
      <c r="BQ47" s="284"/>
      <c r="BR47" s="284"/>
      <c r="BS47" s="284"/>
      <c r="BT47" s="284"/>
      <c r="BU47" s="284"/>
      <c r="BV47" s="284"/>
      <c r="BW47" s="284"/>
      <c r="BX47" s="284"/>
      <c r="BY47" s="284"/>
      <c r="BZ47" s="284"/>
      <c r="CA47" s="284"/>
      <c r="CB47" s="284"/>
      <c r="CC47" s="284"/>
      <c r="CD47" s="284"/>
      <c r="CE47" s="284"/>
      <c r="CF47" s="284"/>
      <c r="CG47" s="284"/>
      <c r="CH47" s="284"/>
      <c r="CI47" s="284"/>
      <c r="CJ47" s="284"/>
    </row>
    <row r="48" spans="2:88" x14ac:dyDescent="0.2">
      <c r="B48" s="284"/>
      <c r="C48" s="290"/>
      <c r="E48" s="284"/>
      <c r="F48" s="289"/>
      <c r="G48" s="284"/>
      <c r="H48" s="284"/>
      <c r="I48" s="284"/>
      <c r="J48" s="284"/>
      <c r="K48" s="284"/>
      <c r="L48" s="284"/>
      <c r="M48" s="284"/>
      <c r="N48" s="284"/>
      <c r="O48" s="284"/>
      <c r="P48" s="284"/>
      <c r="Q48" s="284"/>
      <c r="R48" s="284"/>
      <c r="T48" s="284"/>
      <c r="U48" s="284"/>
      <c r="V48" s="284"/>
      <c r="Z48" s="284"/>
      <c r="AA48" s="284"/>
      <c r="AB48" s="284"/>
      <c r="AC48" s="288"/>
      <c r="AD48" s="287"/>
      <c r="AE48" s="287"/>
      <c r="AF48" s="284"/>
      <c r="AG48" s="284"/>
      <c r="AH48" s="284"/>
      <c r="AI48" s="284"/>
      <c r="AJ48" s="284"/>
      <c r="AK48" s="284"/>
      <c r="AL48" s="284"/>
      <c r="AM48" s="284"/>
      <c r="AN48" s="284"/>
      <c r="AO48" s="284"/>
      <c r="AP48" s="284"/>
      <c r="AQ48" s="284"/>
      <c r="AR48" s="284"/>
      <c r="AS48" s="284"/>
      <c r="AT48" s="284"/>
      <c r="AU48" s="284"/>
      <c r="AV48" s="284"/>
      <c r="AW48" s="284"/>
      <c r="AX48" s="284"/>
      <c r="AY48" s="284"/>
      <c r="AZ48" s="284"/>
      <c r="BA48" s="284"/>
      <c r="BB48" s="284"/>
      <c r="BC48" s="284"/>
      <c r="BD48" s="284"/>
      <c r="BE48" s="284"/>
      <c r="BF48" s="284"/>
      <c r="BG48" s="284"/>
      <c r="BH48" s="284"/>
      <c r="BI48" s="284"/>
      <c r="BJ48" s="284"/>
      <c r="BK48" s="284"/>
      <c r="BL48" s="284"/>
      <c r="BM48" s="284"/>
      <c r="BN48" s="284"/>
      <c r="BO48" s="284"/>
      <c r="BP48" s="284"/>
      <c r="BQ48" s="284"/>
      <c r="BR48" s="284"/>
      <c r="BS48" s="284"/>
      <c r="BT48" s="284"/>
      <c r="BU48" s="284"/>
      <c r="BV48" s="284"/>
      <c r="BW48" s="284"/>
      <c r="BX48" s="284"/>
      <c r="BY48" s="284"/>
      <c r="BZ48" s="284"/>
      <c r="CA48" s="284"/>
      <c r="CB48" s="284"/>
      <c r="CC48" s="284"/>
      <c r="CD48" s="284"/>
      <c r="CE48" s="284"/>
      <c r="CF48" s="284"/>
      <c r="CG48" s="284"/>
      <c r="CH48" s="284"/>
      <c r="CI48" s="284"/>
      <c r="CJ48" s="284"/>
    </row>
    <row r="49" spans="2:88" x14ac:dyDescent="0.2">
      <c r="B49" s="284"/>
      <c r="C49" s="290"/>
      <c r="E49" s="284"/>
      <c r="F49" s="289"/>
      <c r="G49" s="284"/>
      <c r="H49" s="284"/>
      <c r="I49" s="284"/>
      <c r="J49" s="284"/>
      <c r="K49" s="284"/>
      <c r="L49" s="284"/>
      <c r="M49" s="284"/>
      <c r="N49" s="284"/>
      <c r="O49" s="284"/>
      <c r="P49" s="284"/>
      <c r="Q49" s="284"/>
      <c r="R49" s="284"/>
      <c r="T49" s="284"/>
      <c r="U49" s="284"/>
      <c r="V49" s="284"/>
      <c r="Z49" s="284"/>
      <c r="AA49" s="284"/>
      <c r="AB49" s="284"/>
      <c r="AC49" s="288"/>
      <c r="AD49" s="287"/>
      <c r="AE49" s="287"/>
      <c r="AF49" s="284"/>
      <c r="AG49" s="284"/>
      <c r="AH49" s="284"/>
      <c r="AI49" s="284"/>
      <c r="AJ49" s="284"/>
      <c r="AK49" s="284"/>
      <c r="AL49" s="284"/>
      <c r="AM49" s="284"/>
      <c r="AN49" s="284"/>
      <c r="AO49" s="284"/>
      <c r="AP49" s="284"/>
      <c r="AQ49" s="284"/>
      <c r="AR49" s="284"/>
      <c r="AS49" s="284"/>
      <c r="AT49" s="284"/>
      <c r="AU49" s="284"/>
      <c r="AV49" s="284"/>
      <c r="AW49" s="284"/>
      <c r="AX49" s="284"/>
      <c r="AY49" s="284"/>
      <c r="AZ49" s="284"/>
      <c r="BA49" s="284"/>
      <c r="BB49" s="284"/>
      <c r="BC49" s="284"/>
      <c r="BD49" s="284"/>
      <c r="BE49" s="284"/>
      <c r="BF49" s="284"/>
      <c r="BG49" s="284"/>
      <c r="BH49" s="284"/>
      <c r="BI49" s="284"/>
      <c r="BJ49" s="284"/>
      <c r="BK49" s="284"/>
      <c r="BL49" s="284"/>
      <c r="BM49" s="284"/>
      <c r="BN49" s="284"/>
      <c r="BO49" s="284"/>
      <c r="BP49" s="284"/>
      <c r="BQ49" s="284"/>
      <c r="BR49" s="284"/>
      <c r="BS49" s="284"/>
      <c r="BT49" s="284"/>
      <c r="BU49" s="284"/>
      <c r="BV49" s="284"/>
      <c r="BW49" s="284"/>
      <c r="BX49" s="284"/>
      <c r="BY49" s="284"/>
      <c r="BZ49" s="284"/>
      <c r="CA49" s="284"/>
      <c r="CB49" s="284"/>
      <c r="CC49" s="284"/>
      <c r="CD49" s="284"/>
      <c r="CE49" s="284"/>
      <c r="CF49" s="284"/>
      <c r="CG49" s="284"/>
      <c r="CH49" s="284"/>
      <c r="CI49" s="284"/>
      <c r="CJ49" s="284"/>
    </row>
    <row r="50" spans="2:88" x14ac:dyDescent="0.2">
      <c r="B50" s="284"/>
      <c r="C50" s="290"/>
      <c r="E50" s="284"/>
      <c r="F50" s="289"/>
      <c r="G50" s="284"/>
      <c r="H50" s="284"/>
      <c r="I50" s="284"/>
      <c r="J50" s="284"/>
      <c r="K50" s="284"/>
      <c r="L50" s="284"/>
      <c r="M50" s="284"/>
      <c r="N50" s="284"/>
      <c r="O50" s="284"/>
      <c r="P50" s="284"/>
      <c r="Q50" s="284"/>
      <c r="R50" s="284"/>
      <c r="T50" s="284"/>
      <c r="U50" s="284"/>
      <c r="V50" s="284"/>
      <c r="Z50" s="284"/>
      <c r="AA50" s="284"/>
      <c r="AB50" s="284"/>
      <c r="AC50" s="288"/>
      <c r="AD50" s="287"/>
      <c r="AE50" s="287"/>
      <c r="AF50" s="284"/>
      <c r="AG50" s="284"/>
      <c r="AH50" s="284"/>
      <c r="AI50" s="284"/>
      <c r="AJ50" s="284"/>
      <c r="AK50" s="284"/>
      <c r="AL50" s="284"/>
      <c r="AM50" s="284"/>
      <c r="AN50" s="284"/>
      <c r="AO50" s="284"/>
      <c r="AP50" s="284"/>
      <c r="AQ50" s="284"/>
      <c r="AR50" s="284"/>
      <c r="AS50" s="284"/>
      <c r="AT50" s="284"/>
      <c r="AU50" s="284"/>
      <c r="AV50" s="284"/>
      <c r="AW50" s="284"/>
      <c r="AX50" s="284"/>
      <c r="AY50" s="284"/>
      <c r="AZ50" s="284"/>
      <c r="BA50" s="284"/>
      <c r="BB50" s="284"/>
      <c r="BC50" s="284"/>
      <c r="BD50" s="284"/>
      <c r="BE50" s="284"/>
      <c r="BF50" s="284"/>
      <c r="BG50" s="284"/>
      <c r="BH50" s="284"/>
      <c r="BI50" s="284"/>
      <c r="BJ50" s="284"/>
      <c r="BK50" s="284"/>
      <c r="BL50" s="284"/>
      <c r="BM50" s="284"/>
      <c r="BN50" s="284"/>
      <c r="BO50" s="284"/>
      <c r="BP50" s="284"/>
      <c r="BQ50" s="284"/>
      <c r="BR50" s="284"/>
      <c r="BS50" s="284"/>
      <c r="BT50" s="284"/>
      <c r="BU50" s="284"/>
      <c r="BV50" s="284"/>
      <c r="BW50" s="284"/>
      <c r="BX50" s="284"/>
      <c r="BY50" s="284"/>
      <c r="BZ50" s="284"/>
      <c r="CA50" s="284"/>
      <c r="CB50" s="284"/>
      <c r="CC50" s="284"/>
      <c r="CD50" s="284"/>
      <c r="CE50" s="284"/>
      <c r="CF50" s="284"/>
      <c r="CG50" s="284"/>
      <c r="CH50" s="284"/>
      <c r="CI50" s="284"/>
      <c r="CJ50" s="284"/>
    </row>
    <row r="51" spans="2:88" x14ac:dyDescent="0.2">
      <c r="B51" s="284"/>
      <c r="C51" s="290"/>
      <c r="E51" s="284"/>
      <c r="F51" s="289"/>
      <c r="G51" s="284"/>
      <c r="H51" s="284"/>
      <c r="I51" s="284"/>
      <c r="J51" s="284"/>
      <c r="K51" s="284"/>
      <c r="L51" s="284"/>
      <c r="M51" s="284"/>
      <c r="N51" s="284"/>
      <c r="O51" s="284"/>
      <c r="P51" s="284"/>
      <c r="Q51" s="284"/>
      <c r="R51" s="284"/>
      <c r="T51" s="284"/>
      <c r="U51" s="284"/>
      <c r="V51" s="284"/>
      <c r="Z51" s="284"/>
      <c r="AA51" s="284"/>
      <c r="AB51" s="284"/>
      <c r="AC51" s="288"/>
      <c r="AD51" s="287"/>
      <c r="AE51" s="287"/>
      <c r="AF51" s="284"/>
      <c r="AG51" s="284"/>
      <c r="AH51" s="284"/>
      <c r="AI51" s="284"/>
      <c r="AJ51" s="284"/>
      <c r="AK51" s="284"/>
      <c r="AL51" s="284"/>
      <c r="AM51" s="284"/>
      <c r="AN51" s="284"/>
      <c r="AO51" s="284"/>
      <c r="AP51" s="284"/>
      <c r="AQ51" s="284"/>
      <c r="AR51" s="284"/>
      <c r="AS51" s="284"/>
      <c r="AT51" s="284"/>
      <c r="AU51" s="284"/>
      <c r="AV51" s="284"/>
      <c r="AW51" s="284"/>
      <c r="AX51" s="284"/>
      <c r="AY51" s="284"/>
      <c r="AZ51" s="284"/>
      <c r="BA51" s="284"/>
      <c r="BB51" s="284"/>
      <c r="BC51" s="284"/>
      <c r="BD51" s="284"/>
      <c r="BE51" s="284"/>
      <c r="BF51" s="284"/>
      <c r="BG51" s="284"/>
      <c r="BH51" s="284"/>
      <c r="BI51" s="284"/>
      <c r="BJ51" s="284"/>
      <c r="BK51" s="284"/>
      <c r="BL51" s="284"/>
      <c r="BM51" s="284"/>
      <c r="BN51" s="284"/>
      <c r="BO51" s="284"/>
      <c r="BP51" s="284"/>
      <c r="BQ51" s="284"/>
      <c r="BR51" s="284"/>
      <c r="BS51" s="284"/>
      <c r="BT51" s="284"/>
      <c r="BU51" s="284"/>
      <c r="BV51" s="284"/>
      <c r="BW51" s="284"/>
      <c r="BX51" s="284"/>
      <c r="BY51" s="284"/>
      <c r="BZ51" s="284"/>
      <c r="CA51" s="284"/>
      <c r="CB51" s="284"/>
      <c r="CC51" s="284"/>
      <c r="CD51" s="284"/>
      <c r="CE51" s="284"/>
      <c r="CF51" s="284"/>
      <c r="CG51" s="284"/>
      <c r="CH51" s="284"/>
      <c r="CI51" s="284"/>
      <c r="CJ51" s="284"/>
    </row>
    <row r="52" spans="2:88" x14ac:dyDescent="0.2">
      <c r="B52" s="284"/>
      <c r="C52" s="290"/>
      <c r="E52" s="284"/>
      <c r="F52" s="289"/>
      <c r="G52" s="284"/>
      <c r="H52" s="284"/>
      <c r="I52" s="284"/>
      <c r="J52" s="284"/>
      <c r="K52" s="284"/>
      <c r="L52" s="284"/>
      <c r="M52" s="284"/>
      <c r="N52" s="284"/>
      <c r="O52" s="284"/>
      <c r="P52" s="284"/>
      <c r="Q52" s="284"/>
      <c r="R52" s="284"/>
      <c r="T52" s="284"/>
      <c r="U52" s="284"/>
      <c r="V52" s="284"/>
      <c r="Z52" s="284"/>
      <c r="AA52" s="284"/>
      <c r="AB52" s="284"/>
      <c r="AC52" s="288"/>
      <c r="AD52" s="287"/>
      <c r="AE52" s="287"/>
      <c r="AF52" s="284"/>
      <c r="AG52" s="284"/>
      <c r="AH52" s="284"/>
      <c r="AI52" s="284"/>
      <c r="AJ52" s="284"/>
      <c r="AK52" s="284"/>
      <c r="AL52" s="284"/>
      <c r="AM52" s="284"/>
      <c r="AN52" s="284"/>
      <c r="AO52" s="284"/>
      <c r="AP52" s="284"/>
      <c r="AQ52" s="284"/>
      <c r="AR52" s="284"/>
      <c r="AS52" s="284"/>
      <c r="AT52" s="284"/>
      <c r="AU52" s="284"/>
      <c r="AV52" s="284"/>
      <c r="AW52" s="284"/>
      <c r="AX52" s="284"/>
      <c r="AY52" s="284"/>
      <c r="AZ52" s="284"/>
      <c r="BA52" s="284"/>
      <c r="BB52" s="284"/>
      <c r="BC52" s="284"/>
      <c r="BD52" s="284"/>
      <c r="BE52" s="284"/>
      <c r="BF52" s="284"/>
      <c r="BG52" s="284"/>
      <c r="BH52" s="284"/>
      <c r="BI52" s="284"/>
      <c r="BJ52" s="284"/>
      <c r="BK52" s="284"/>
      <c r="BL52" s="284"/>
      <c r="BM52" s="284"/>
      <c r="BN52" s="284"/>
      <c r="BO52" s="284"/>
      <c r="BP52" s="284"/>
      <c r="BQ52" s="284"/>
      <c r="BR52" s="284"/>
      <c r="BS52" s="284"/>
      <c r="BT52" s="284"/>
      <c r="BU52" s="284"/>
      <c r="BV52" s="284"/>
      <c r="BW52" s="284"/>
      <c r="BX52" s="284"/>
      <c r="BY52" s="284"/>
      <c r="BZ52" s="284"/>
      <c r="CA52" s="284"/>
      <c r="CB52" s="284"/>
      <c r="CC52" s="284"/>
      <c r="CD52" s="284"/>
      <c r="CE52" s="284"/>
      <c r="CF52" s="284"/>
      <c r="CG52" s="284"/>
      <c r="CH52" s="284"/>
      <c r="CI52" s="284"/>
      <c r="CJ52" s="284"/>
    </row>
    <row r="53" spans="2:88" x14ac:dyDescent="0.2">
      <c r="B53" s="284"/>
      <c r="C53" s="290"/>
      <c r="E53" s="284"/>
      <c r="F53" s="289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  <c r="R53" s="284"/>
      <c r="T53" s="284"/>
      <c r="U53" s="284"/>
      <c r="V53" s="284"/>
      <c r="Z53" s="284"/>
      <c r="AA53" s="284"/>
      <c r="AB53" s="284"/>
      <c r="AC53" s="288"/>
      <c r="AD53" s="287"/>
      <c r="AE53" s="287"/>
      <c r="AF53" s="284"/>
      <c r="AG53" s="284"/>
      <c r="AH53" s="284"/>
      <c r="AI53" s="284"/>
      <c r="AJ53" s="284"/>
      <c r="AK53" s="284"/>
      <c r="AL53" s="284"/>
      <c r="AM53" s="284"/>
      <c r="AN53" s="284"/>
      <c r="AO53" s="284"/>
      <c r="AP53" s="284"/>
      <c r="AQ53" s="284"/>
      <c r="AR53" s="284"/>
      <c r="AS53" s="284"/>
      <c r="AT53" s="284"/>
      <c r="AU53" s="284"/>
      <c r="AV53" s="284"/>
      <c r="AW53" s="284"/>
      <c r="AX53" s="284"/>
      <c r="AY53" s="284"/>
      <c r="AZ53" s="284"/>
      <c r="BA53" s="284"/>
      <c r="BB53" s="284"/>
      <c r="BC53" s="284"/>
      <c r="BD53" s="284"/>
      <c r="BE53" s="284"/>
      <c r="BF53" s="284"/>
      <c r="BG53" s="284"/>
      <c r="BH53" s="284"/>
      <c r="BI53" s="284"/>
      <c r="BJ53" s="284"/>
      <c r="BK53" s="284"/>
      <c r="BL53" s="284"/>
      <c r="BM53" s="284"/>
      <c r="BN53" s="284"/>
      <c r="BO53" s="284"/>
      <c r="BP53" s="284"/>
      <c r="BQ53" s="284"/>
      <c r="BR53" s="284"/>
      <c r="BS53" s="284"/>
      <c r="BT53" s="284"/>
      <c r="BU53" s="284"/>
      <c r="BV53" s="284"/>
      <c r="BW53" s="284"/>
      <c r="BX53" s="284"/>
      <c r="BY53" s="284"/>
      <c r="BZ53" s="284"/>
      <c r="CA53" s="284"/>
      <c r="CB53" s="284"/>
      <c r="CC53" s="284"/>
      <c r="CD53" s="284"/>
      <c r="CE53" s="284"/>
      <c r="CF53" s="284"/>
      <c r="CG53" s="284"/>
      <c r="CH53" s="284"/>
      <c r="CI53" s="284"/>
      <c r="CJ53" s="284"/>
    </row>
    <row r="54" spans="2:88" x14ac:dyDescent="0.2">
      <c r="B54" s="284"/>
      <c r="C54" s="290"/>
      <c r="E54" s="284"/>
      <c r="F54" s="289"/>
      <c r="G54" s="284"/>
      <c r="H54" s="284"/>
      <c r="I54" s="284"/>
      <c r="J54" s="284"/>
      <c r="K54" s="284"/>
      <c r="L54" s="284"/>
      <c r="M54" s="284"/>
      <c r="N54" s="284"/>
      <c r="O54" s="284"/>
      <c r="P54" s="284"/>
      <c r="Q54" s="284"/>
      <c r="R54" s="284"/>
      <c r="T54" s="284"/>
      <c r="U54" s="284"/>
      <c r="V54" s="284"/>
      <c r="Z54" s="284"/>
      <c r="AA54" s="284"/>
      <c r="AB54" s="284"/>
      <c r="AC54" s="288"/>
      <c r="AD54" s="287"/>
      <c r="AE54" s="287"/>
      <c r="AF54" s="284"/>
      <c r="AG54" s="284"/>
      <c r="AH54" s="284"/>
      <c r="AI54" s="284"/>
      <c r="AJ54" s="284"/>
      <c r="AK54" s="284"/>
      <c r="AL54" s="284"/>
      <c r="AM54" s="284"/>
      <c r="AN54" s="284"/>
      <c r="AO54" s="284"/>
      <c r="AP54" s="284"/>
      <c r="AQ54" s="284"/>
      <c r="AR54" s="284"/>
      <c r="AS54" s="284"/>
      <c r="AT54" s="284"/>
      <c r="AU54" s="284"/>
      <c r="AV54" s="284"/>
      <c r="AW54" s="284"/>
      <c r="AX54" s="284"/>
      <c r="AY54" s="284"/>
      <c r="AZ54" s="284"/>
      <c r="BA54" s="284"/>
      <c r="BB54" s="284"/>
      <c r="BC54" s="284"/>
      <c r="BD54" s="284"/>
      <c r="BE54" s="284"/>
      <c r="BF54" s="284"/>
      <c r="BG54" s="284"/>
      <c r="BH54" s="284"/>
      <c r="BI54" s="284"/>
      <c r="BJ54" s="284"/>
      <c r="BK54" s="284"/>
      <c r="BL54" s="284"/>
      <c r="BM54" s="284"/>
      <c r="BN54" s="284"/>
      <c r="BO54" s="284"/>
      <c r="BP54" s="284"/>
      <c r="BQ54" s="284"/>
      <c r="BR54" s="284"/>
      <c r="BS54" s="284"/>
      <c r="BT54" s="284"/>
      <c r="BU54" s="284"/>
      <c r="BV54" s="284"/>
      <c r="BW54" s="284"/>
      <c r="BX54" s="284"/>
      <c r="BY54" s="284"/>
      <c r="BZ54" s="284"/>
      <c r="CA54" s="284"/>
      <c r="CB54" s="284"/>
      <c r="CC54" s="284"/>
      <c r="CD54" s="284"/>
      <c r="CE54" s="284"/>
      <c r="CF54" s="284"/>
      <c r="CG54" s="284"/>
      <c r="CH54" s="284"/>
      <c r="CI54" s="284"/>
      <c r="CJ54" s="284"/>
    </row>
    <row r="55" spans="2:88" x14ac:dyDescent="0.2">
      <c r="B55" s="284"/>
      <c r="C55" s="290"/>
      <c r="E55" s="284"/>
      <c r="F55" s="289"/>
      <c r="G55" s="284"/>
      <c r="H55" s="284"/>
      <c r="I55" s="284"/>
      <c r="J55" s="284"/>
      <c r="K55" s="284"/>
      <c r="L55" s="284"/>
      <c r="M55" s="284"/>
      <c r="N55" s="284"/>
      <c r="O55" s="284"/>
      <c r="P55" s="284"/>
      <c r="Q55" s="284"/>
      <c r="R55" s="284"/>
      <c r="T55" s="284"/>
      <c r="U55" s="284"/>
      <c r="V55" s="284"/>
      <c r="Z55" s="284"/>
      <c r="AA55" s="284"/>
      <c r="AB55" s="284"/>
      <c r="AC55" s="288"/>
      <c r="AD55" s="287"/>
      <c r="AE55" s="287"/>
      <c r="AF55" s="284"/>
      <c r="AG55" s="284"/>
      <c r="AH55" s="284"/>
      <c r="AI55" s="284"/>
      <c r="AJ55" s="284"/>
      <c r="AK55" s="284"/>
      <c r="AL55" s="284"/>
      <c r="AM55" s="284"/>
      <c r="AN55" s="284"/>
      <c r="AO55" s="284"/>
      <c r="AP55" s="284"/>
      <c r="AQ55" s="284"/>
      <c r="AR55" s="284"/>
      <c r="AS55" s="284"/>
      <c r="AT55" s="284"/>
      <c r="AU55" s="284"/>
      <c r="AV55" s="284"/>
      <c r="AW55" s="284"/>
      <c r="AX55" s="284"/>
      <c r="AY55" s="284"/>
      <c r="AZ55" s="284"/>
      <c r="BA55" s="284"/>
      <c r="BB55" s="284"/>
      <c r="BC55" s="284"/>
      <c r="BD55" s="284"/>
      <c r="BE55" s="284"/>
      <c r="BF55" s="284"/>
      <c r="BG55" s="284"/>
      <c r="BH55" s="284"/>
      <c r="BI55" s="284"/>
      <c r="BJ55" s="284"/>
      <c r="BK55" s="284"/>
      <c r="BL55" s="284"/>
      <c r="BM55" s="284"/>
      <c r="BN55" s="284"/>
      <c r="BO55" s="284"/>
      <c r="BP55" s="284"/>
      <c r="BQ55" s="284"/>
      <c r="BR55" s="284"/>
      <c r="BS55" s="284"/>
      <c r="BT55" s="284"/>
      <c r="BU55" s="284"/>
      <c r="BV55" s="284"/>
      <c r="BW55" s="284"/>
      <c r="BX55" s="284"/>
      <c r="BY55" s="284"/>
      <c r="BZ55" s="284"/>
      <c r="CA55" s="284"/>
      <c r="CB55" s="284"/>
      <c r="CC55" s="284"/>
      <c r="CD55" s="284"/>
      <c r="CE55" s="284"/>
      <c r="CF55" s="284"/>
      <c r="CG55" s="284"/>
      <c r="CH55" s="284"/>
      <c r="CI55" s="284"/>
      <c r="CJ55" s="284"/>
    </row>
    <row r="56" spans="2:88" x14ac:dyDescent="0.2">
      <c r="B56" s="284"/>
      <c r="C56" s="290"/>
      <c r="E56" s="284"/>
      <c r="F56" s="289"/>
      <c r="G56" s="284"/>
      <c r="H56" s="284"/>
      <c r="I56" s="284"/>
      <c r="J56" s="284"/>
      <c r="K56" s="284"/>
      <c r="L56" s="284"/>
      <c r="M56" s="284"/>
      <c r="N56" s="284"/>
      <c r="O56" s="284"/>
      <c r="P56" s="284"/>
      <c r="Q56" s="284"/>
      <c r="R56" s="284"/>
      <c r="T56" s="284"/>
      <c r="U56" s="284"/>
      <c r="V56" s="284"/>
      <c r="Z56" s="284"/>
      <c r="AA56" s="284"/>
      <c r="AB56" s="284"/>
      <c r="AC56" s="288"/>
      <c r="AD56" s="287"/>
      <c r="AE56" s="287"/>
      <c r="AF56" s="284"/>
      <c r="AG56" s="284"/>
      <c r="AH56" s="284"/>
      <c r="AI56" s="284"/>
      <c r="AJ56" s="284"/>
      <c r="AK56" s="284"/>
      <c r="AL56" s="284"/>
      <c r="AM56" s="284"/>
      <c r="AN56" s="284"/>
      <c r="AO56" s="284"/>
      <c r="AP56" s="284"/>
      <c r="AQ56" s="284"/>
      <c r="AR56" s="284"/>
      <c r="AS56" s="284"/>
      <c r="AT56" s="284"/>
      <c r="AU56" s="284"/>
      <c r="AV56" s="284"/>
      <c r="AW56" s="284"/>
      <c r="AX56" s="284"/>
      <c r="AY56" s="284"/>
      <c r="AZ56" s="284"/>
      <c r="BA56" s="284"/>
      <c r="BB56" s="284"/>
      <c r="BC56" s="284"/>
      <c r="BD56" s="284"/>
      <c r="BE56" s="284"/>
      <c r="BF56" s="284"/>
      <c r="BG56" s="284"/>
      <c r="BH56" s="284"/>
      <c r="BI56" s="284"/>
      <c r="BJ56" s="284"/>
      <c r="BK56" s="284"/>
      <c r="BL56" s="284"/>
      <c r="BM56" s="284"/>
      <c r="BN56" s="284"/>
      <c r="BO56" s="284"/>
      <c r="BP56" s="284"/>
      <c r="BQ56" s="284"/>
      <c r="BR56" s="284"/>
      <c r="BS56" s="284"/>
      <c r="BT56" s="284"/>
      <c r="BU56" s="284"/>
      <c r="BV56" s="284"/>
      <c r="BW56" s="284"/>
      <c r="BX56" s="284"/>
      <c r="BY56" s="284"/>
      <c r="BZ56" s="284"/>
      <c r="CA56" s="284"/>
      <c r="CB56" s="284"/>
      <c r="CC56" s="284"/>
      <c r="CD56" s="284"/>
      <c r="CE56" s="284"/>
      <c r="CF56" s="284"/>
      <c r="CG56" s="284"/>
      <c r="CH56" s="284"/>
      <c r="CI56" s="284"/>
      <c r="CJ56" s="284"/>
    </row>
    <row r="57" spans="2:88" x14ac:dyDescent="0.2">
      <c r="B57" s="284"/>
      <c r="C57" s="290"/>
      <c r="E57" s="284"/>
      <c r="F57" s="289"/>
      <c r="G57" s="284"/>
      <c r="H57" s="284"/>
      <c r="I57" s="284"/>
      <c r="J57" s="284"/>
      <c r="K57" s="284"/>
      <c r="L57" s="284"/>
      <c r="M57" s="284"/>
      <c r="N57" s="284"/>
      <c r="O57" s="284"/>
      <c r="P57" s="284"/>
      <c r="Q57" s="284"/>
      <c r="R57" s="284"/>
      <c r="T57" s="284"/>
      <c r="U57" s="284"/>
      <c r="V57" s="284"/>
      <c r="Z57" s="284"/>
      <c r="AA57" s="284"/>
      <c r="AB57" s="284"/>
      <c r="AC57" s="288"/>
      <c r="AD57" s="287"/>
      <c r="AE57" s="287"/>
      <c r="AF57" s="284"/>
      <c r="AG57" s="284"/>
      <c r="AH57" s="284"/>
      <c r="AI57" s="284"/>
      <c r="AJ57" s="284"/>
      <c r="AK57" s="284"/>
      <c r="AL57" s="284"/>
      <c r="AM57" s="284"/>
      <c r="AN57" s="284"/>
      <c r="AO57" s="284"/>
      <c r="AP57" s="284"/>
      <c r="AQ57" s="284"/>
      <c r="AR57" s="284"/>
      <c r="AS57" s="284"/>
      <c r="AT57" s="284"/>
      <c r="AU57" s="284"/>
      <c r="AV57" s="284"/>
      <c r="AW57" s="284"/>
      <c r="AX57" s="284"/>
      <c r="AY57" s="284"/>
      <c r="AZ57" s="284"/>
      <c r="BA57" s="284"/>
      <c r="BB57" s="284"/>
      <c r="BC57" s="284"/>
      <c r="BD57" s="284"/>
      <c r="BE57" s="284"/>
      <c r="BF57" s="284"/>
      <c r="BG57" s="284"/>
      <c r="BH57" s="284"/>
      <c r="BI57" s="284"/>
      <c r="BJ57" s="284"/>
      <c r="BK57" s="284"/>
      <c r="BL57" s="284"/>
      <c r="BM57" s="284"/>
      <c r="BN57" s="284"/>
      <c r="BO57" s="284"/>
      <c r="BP57" s="284"/>
      <c r="BQ57" s="284"/>
      <c r="BR57" s="284"/>
      <c r="BS57" s="284"/>
      <c r="BT57" s="284"/>
      <c r="BU57" s="284"/>
      <c r="BV57" s="284"/>
      <c r="BW57" s="284"/>
      <c r="BX57" s="284"/>
      <c r="BY57" s="284"/>
      <c r="BZ57" s="284"/>
      <c r="CA57" s="284"/>
      <c r="CB57" s="284"/>
      <c r="CC57" s="284"/>
      <c r="CD57" s="284"/>
      <c r="CE57" s="284"/>
      <c r="CF57" s="284"/>
      <c r="CG57" s="284"/>
      <c r="CH57" s="284"/>
      <c r="CI57" s="284"/>
      <c r="CJ57" s="284"/>
    </row>
    <row r="58" spans="2:88" x14ac:dyDescent="0.2">
      <c r="B58" s="284"/>
      <c r="C58" s="290"/>
      <c r="E58" s="284"/>
      <c r="F58" s="289"/>
      <c r="G58" s="284"/>
      <c r="H58" s="284"/>
      <c r="I58" s="284"/>
      <c r="J58" s="284"/>
      <c r="K58" s="284"/>
      <c r="L58" s="284"/>
      <c r="M58" s="284"/>
      <c r="N58" s="284"/>
      <c r="O58" s="284"/>
      <c r="P58" s="284"/>
      <c r="Q58" s="284"/>
      <c r="R58" s="284"/>
      <c r="T58" s="284"/>
      <c r="U58" s="284"/>
      <c r="V58" s="284"/>
      <c r="Z58" s="284"/>
      <c r="AA58" s="284"/>
      <c r="AB58" s="284"/>
      <c r="AC58" s="288"/>
      <c r="AD58" s="287"/>
      <c r="AE58" s="287"/>
      <c r="AF58" s="284"/>
      <c r="AG58" s="284"/>
      <c r="AH58" s="284"/>
      <c r="AI58" s="284"/>
      <c r="AJ58" s="284"/>
      <c r="AK58" s="284"/>
      <c r="AL58" s="284"/>
      <c r="AM58" s="284"/>
      <c r="AN58" s="284"/>
      <c r="AO58" s="284"/>
      <c r="AP58" s="284"/>
      <c r="AQ58" s="284"/>
      <c r="AR58" s="284"/>
      <c r="AS58" s="284"/>
      <c r="AT58" s="284"/>
      <c r="AU58" s="284"/>
      <c r="AV58" s="284"/>
      <c r="AW58" s="284"/>
      <c r="AX58" s="284"/>
      <c r="AY58" s="284"/>
      <c r="AZ58" s="284"/>
      <c r="BA58" s="284"/>
      <c r="BB58" s="284"/>
      <c r="BC58" s="284"/>
      <c r="BD58" s="284"/>
      <c r="BE58" s="284"/>
      <c r="BF58" s="284"/>
      <c r="BG58" s="284"/>
      <c r="BH58" s="284"/>
      <c r="BI58" s="284"/>
      <c r="BJ58" s="284"/>
      <c r="BK58" s="284"/>
      <c r="BL58" s="284"/>
      <c r="BM58" s="284"/>
      <c r="BN58" s="284"/>
      <c r="BO58" s="284"/>
      <c r="BP58" s="284"/>
      <c r="BQ58" s="284"/>
      <c r="BR58" s="284"/>
      <c r="BS58" s="284"/>
      <c r="BT58" s="284"/>
      <c r="BU58" s="284"/>
      <c r="BV58" s="284"/>
      <c r="BW58" s="284"/>
      <c r="BX58" s="284"/>
      <c r="BY58" s="284"/>
      <c r="BZ58" s="284"/>
      <c r="CA58" s="284"/>
      <c r="CB58" s="284"/>
      <c r="CC58" s="284"/>
      <c r="CD58" s="284"/>
      <c r="CE58" s="284"/>
      <c r="CF58" s="284"/>
      <c r="CG58" s="284"/>
      <c r="CH58" s="284"/>
      <c r="CI58" s="284"/>
      <c r="CJ58" s="284"/>
    </row>
    <row r="59" spans="2:88" x14ac:dyDescent="0.2">
      <c r="B59" s="284"/>
      <c r="C59" s="290"/>
      <c r="E59" s="284"/>
      <c r="F59" s="289"/>
      <c r="G59" s="284"/>
      <c r="H59" s="284"/>
      <c r="I59" s="284"/>
      <c r="J59" s="284"/>
      <c r="K59" s="284"/>
      <c r="L59" s="284"/>
      <c r="M59" s="284"/>
      <c r="N59" s="284"/>
      <c r="O59" s="284"/>
      <c r="P59" s="284"/>
      <c r="Q59" s="284"/>
      <c r="R59" s="284"/>
      <c r="T59" s="284"/>
      <c r="U59" s="284"/>
      <c r="V59" s="284"/>
      <c r="Z59" s="284"/>
      <c r="AA59" s="284"/>
      <c r="AB59" s="284"/>
      <c r="AC59" s="288"/>
      <c r="AD59" s="287"/>
      <c r="AE59" s="287"/>
      <c r="AF59" s="284"/>
      <c r="AG59" s="284"/>
      <c r="AH59" s="284"/>
      <c r="AI59" s="284"/>
      <c r="AJ59" s="284"/>
      <c r="AK59" s="284"/>
      <c r="AL59" s="284"/>
      <c r="AM59" s="284"/>
      <c r="AN59" s="284"/>
      <c r="AO59" s="284"/>
      <c r="AP59" s="284"/>
      <c r="AQ59" s="284"/>
      <c r="AR59" s="284"/>
      <c r="AS59" s="284"/>
      <c r="AT59" s="284"/>
      <c r="AU59" s="284"/>
      <c r="AV59" s="284"/>
      <c r="AW59" s="284"/>
      <c r="AX59" s="284"/>
      <c r="AY59" s="284"/>
      <c r="AZ59" s="284"/>
      <c r="BA59" s="284"/>
      <c r="BB59" s="284"/>
      <c r="BC59" s="284"/>
      <c r="BD59" s="284"/>
      <c r="BE59" s="284"/>
      <c r="BF59" s="284"/>
      <c r="BG59" s="284"/>
      <c r="BH59" s="284"/>
      <c r="BI59" s="284"/>
      <c r="BJ59" s="284"/>
      <c r="BK59" s="284"/>
      <c r="BL59" s="284"/>
      <c r="BM59" s="284"/>
      <c r="BN59" s="284"/>
      <c r="BO59" s="284"/>
      <c r="BP59" s="284"/>
      <c r="BQ59" s="284"/>
      <c r="BR59" s="284"/>
      <c r="BS59" s="284"/>
      <c r="BT59" s="284"/>
      <c r="BU59" s="284"/>
      <c r="BV59" s="284"/>
      <c r="BW59" s="284"/>
      <c r="BX59" s="284"/>
      <c r="BY59" s="284"/>
      <c r="BZ59" s="284"/>
      <c r="CA59" s="284"/>
      <c r="CB59" s="284"/>
      <c r="CC59" s="284"/>
      <c r="CD59" s="284"/>
      <c r="CE59" s="284"/>
      <c r="CF59" s="284"/>
      <c r="CG59" s="284"/>
      <c r="CH59" s="284"/>
      <c r="CI59" s="284"/>
      <c r="CJ59" s="284"/>
    </row>
    <row r="60" spans="2:88" x14ac:dyDescent="0.2">
      <c r="B60" s="284"/>
      <c r="C60" s="290"/>
      <c r="E60" s="284"/>
      <c r="F60" s="289"/>
      <c r="G60" s="284"/>
      <c r="H60" s="284"/>
      <c r="I60" s="284"/>
      <c r="J60" s="284"/>
      <c r="K60" s="284"/>
      <c r="L60" s="284"/>
      <c r="M60" s="284"/>
      <c r="N60" s="284"/>
      <c r="O60" s="284"/>
      <c r="P60" s="284"/>
      <c r="Q60" s="284"/>
      <c r="R60" s="284"/>
      <c r="T60" s="284"/>
      <c r="U60" s="284"/>
      <c r="V60" s="284"/>
      <c r="Z60" s="284"/>
      <c r="AA60" s="284"/>
      <c r="AB60" s="284"/>
      <c r="AC60" s="288"/>
      <c r="AD60" s="287"/>
      <c r="AE60" s="287"/>
      <c r="AF60" s="284"/>
      <c r="AG60" s="284"/>
      <c r="AH60" s="284"/>
      <c r="AI60" s="284"/>
      <c r="AJ60" s="284"/>
      <c r="AK60" s="284"/>
      <c r="AL60" s="284"/>
      <c r="AM60" s="284"/>
      <c r="AN60" s="284"/>
      <c r="AO60" s="284"/>
      <c r="AP60" s="284"/>
      <c r="AQ60" s="284"/>
      <c r="AR60" s="284"/>
      <c r="AS60" s="284"/>
      <c r="AT60" s="284"/>
      <c r="AU60" s="284"/>
      <c r="AV60" s="284"/>
      <c r="AW60" s="284"/>
      <c r="AX60" s="284"/>
      <c r="AY60" s="284"/>
      <c r="AZ60" s="284"/>
      <c r="BA60" s="284"/>
      <c r="BB60" s="284"/>
      <c r="BC60" s="284"/>
      <c r="BD60" s="284"/>
      <c r="BE60" s="284"/>
      <c r="BF60" s="284"/>
      <c r="BG60" s="284"/>
      <c r="BH60" s="284"/>
      <c r="BI60" s="284"/>
      <c r="BJ60" s="284"/>
      <c r="BK60" s="284"/>
      <c r="BL60" s="284"/>
      <c r="BM60" s="284"/>
      <c r="BN60" s="284"/>
      <c r="BO60" s="284"/>
      <c r="BP60" s="284"/>
      <c r="BQ60" s="284"/>
      <c r="BR60" s="284"/>
      <c r="BS60" s="284"/>
      <c r="BT60" s="284"/>
      <c r="BU60" s="284"/>
      <c r="BV60" s="284"/>
      <c r="BW60" s="284"/>
      <c r="BX60" s="284"/>
      <c r="BY60" s="284"/>
      <c r="BZ60" s="284"/>
      <c r="CA60" s="284"/>
      <c r="CB60" s="284"/>
      <c r="CC60" s="284"/>
      <c r="CD60" s="284"/>
      <c r="CE60" s="284"/>
      <c r="CF60" s="284"/>
      <c r="CG60" s="284"/>
      <c r="CH60" s="284"/>
      <c r="CI60" s="284"/>
      <c r="CJ60" s="284"/>
    </row>
    <row r="61" spans="2:88" x14ac:dyDescent="0.2">
      <c r="B61" s="284"/>
      <c r="C61" s="290"/>
      <c r="E61" s="284"/>
      <c r="F61" s="289"/>
      <c r="G61" s="284"/>
      <c r="H61" s="284"/>
      <c r="I61" s="284"/>
      <c r="J61" s="284"/>
      <c r="K61" s="284"/>
      <c r="L61" s="284"/>
      <c r="M61" s="284"/>
      <c r="N61" s="284"/>
      <c r="O61" s="284"/>
      <c r="P61" s="284"/>
      <c r="Q61" s="284"/>
      <c r="R61" s="284"/>
      <c r="T61" s="284"/>
      <c r="U61" s="284"/>
      <c r="V61" s="284"/>
      <c r="Z61" s="284"/>
      <c r="AA61" s="284"/>
      <c r="AB61" s="284"/>
      <c r="AC61" s="288"/>
      <c r="AD61" s="287"/>
      <c r="AE61" s="287"/>
      <c r="AF61" s="284"/>
      <c r="AG61" s="284"/>
      <c r="AH61" s="284"/>
      <c r="AI61" s="284"/>
      <c r="AJ61" s="284"/>
      <c r="AK61" s="284"/>
      <c r="AL61" s="284"/>
      <c r="AM61" s="284"/>
      <c r="AN61" s="284"/>
      <c r="AO61" s="284"/>
      <c r="AP61" s="284"/>
      <c r="AQ61" s="284"/>
      <c r="AR61" s="284"/>
      <c r="AS61" s="284"/>
      <c r="AT61" s="284"/>
      <c r="AU61" s="284"/>
      <c r="AV61" s="284"/>
      <c r="AW61" s="284"/>
      <c r="AX61" s="284"/>
      <c r="AY61" s="284"/>
      <c r="AZ61" s="284"/>
      <c r="BA61" s="284"/>
      <c r="BB61" s="284"/>
      <c r="BC61" s="284"/>
      <c r="BD61" s="284"/>
      <c r="BE61" s="284"/>
      <c r="BF61" s="284"/>
      <c r="BG61" s="284"/>
      <c r="BH61" s="284"/>
      <c r="BI61" s="284"/>
      <c r="BJ61" s="284"/>
      <c r="BK61" s="284"/>
      <c r="BL61" s="284"/>
      <c r="BM61" s="284"/>
      <c r="BN61" s="284"/>
      <c r="BO61" s="284"/>
      <c r="BP61" s="284"/>
      <c r="BQ61" s="284"/>
      <c r="BR61" s="284"/>
      <c r="BS61" s="284"/>
      <c r="BT61" s="284"/>
      <c r="BU61" s="284"/>
      <c r="BV61" s="284"/>
      <c r="BW61" s="284"/>
      <c r="BX61" s="284"/>
      <c r="BY61" s="284"/>
      <c r="BZ61" s="284"/>
      <c r="CA61" s="284"/>
      <c r="CB61" s="284"/>
      <c r="CC61" s="284"/>
      <c r="CD61" s="284"/>
      <c r="CE61" s="284"/>
      <c r="CF61" s="284"/>
      <c r="CG61" s="284"/>
      <c r="CH61" s="284"/>
      <c r="CI61" s="284"/>
      <c r="CJ61" s="284"/>
    </row>
    <row r="62" spans="2:88" x14ac:dyDescent="0.2">
      <c r="B62" s="284"/>
      <c r="C62" s="290"/>
      <c r="E62" s="284"/>
      <c r="F62" s="289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T62" s="284"/>
      <c r="U62" s="284"/>
      <c r="V62" s="284"/>
      <c r="Z62" s="284"/>
      <c r="AA62" s="284"/>
      <c r="AB62" s="284"/>
      <c r="AC62" s="288"/>
      <c r="AD62" s="287"/>
      <c r="AE62" s="287"/>
      <c r="AF62" s="284"/>
      <c r="AG62" s="284"/>
      <c r="AH62" s="284"/>
      <c r="AI62" s="284"/>
      <c r="AJ62" s="284"/>
      <c r="AK62" s="284"/>
      <c r="AL62" s="284"/>
      <c r="AM62" s="284"/>
      <c r="AN62" s="284"/>
      <c r="AO62" s="284"/>
      <c r="AP62" s="284"/>
      <c r="AQ62" s="284"/>
      <c r="AR62" s="284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4"/>
      <c r="BF62" s="284"/>
      <c r="BG62" s="284"/>
      <c r="BH62" s="284"/>
      <c r="BI62" s="284"/>
      <c r="BJ62" s="284"/>
      <c r="BK62" s="284"/>
      <c r="BL62" s="284"/>
      <c r="BM62" s="284"/>
      <c r="BN62" s="284"/>
      <c r="BO62" s="284"/>
      <c r="BP62" s="284"/>
      <c r="BQ62" s="284"/>
      <c r="BR62" s="284"/>
      <c r="BS62" s="284"/>
      <c r="BT62" s="284"/>
      <c r="BU62" s="284"/>
      <c r="BV62" s="284"/>
      <c r="BW62" s="284"/>
      <c r="BX62" s="284"/>
      <c r="BY62" s="284"/>
      <c r="BZ62" s="284"/>
      <c r="CA62" s="284"/>
      <c r="CB62" s="284"/>
      <c r="CC62" s="284"/>
      <c r="CD62" s="284"/>
      <c r="CE62" s="284"/>
      <c r="CF62" s="284"/>
      <c r="CG62" s="284"/>
      <c r="CH62" s="284"/>
      <c r="CI62" s="284"/>
      <c r="CJ62" s="284"/>
    </row>
    <row r="63" spans="2:88" x14ac:dyDescent="0.2">
      <c r="B63" s="284"/>
      <c r="C63" s="290"/>
      <c r="E63" s="284"/>
      <c r="F63" s="289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T63" s="284"/>
      <c r="U63" s="284"/>
      <c r="V63" s="284"/>
      <c r="Z63" s="284"/>
      <c r="AA63" s="284"/>
      <c r="AB63" s="284"/>
      <c r="AC63" s="288"/>
      <c r="AD63" s="287"/>
      <c r="AE63" s="287"/>
      <c r="AF63" s="284"/>
      <c r="AG63" s="284"/>
      <c r="AH63" s="284"/>
      <c r="AI63" s="284"/>
      <c r="AJ63" s="284"/>
      <c r="AK63" s="284"/>
      <c r="AL63" s="284"/>
      <c r="AM63" s="284"/>
      <c r="AN63" s="284"/>
      <c r="AO63" s="284"/>
      <c r="AP63" s="284"/>
      <c r="AQ63" s="284"/>
      <c r="AR63" s="284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4"/>
      <c r="BF63" s="284"/>
      <c r="BG63" s="284"/>
      <c r="BH63" s="284"/>
      <c r="BI63" s="284"/>
      <c r="BJ63" s="284"/>
      <c r="BK63" s="284"/>
      <c r="BL63" s="284"/>
      <c r="BM63" s="284"/>
      <c r="BN63" s="284"/>
      <c r="BO63" s="284"/>
      <c r="BP63" s="284"/>
      <c r="BQ63" s="284"/>
      <c r="BR63" s="284"/>
      <c r="BS63" s="284"/>
      <c r="BT63" s="284"/>
      <c r="BU63" s="284"/>
      <c r="BV63" s="284"/>
      <c r="BW63" s="284"/>
      <c r="BX63" s="284"/>
      <c r="BY63" s="284"/>
      <c r="BZ63" s="284"/>
      <c r="CA63" s="284"/>
      <c r="CB63" s="284"/>
      <c r="CC63" s="284"/>
      <c r="CD63" s="284"/>
      <c r="CE63" s="284"/>
      <c r="CF63" s="284"/>
      <c r="CG63" s="284"/>
      <c r="CH63" s="284"/>
      <c r="CI63" s="284"/>
      <c r="CJ63" s="284"/>
    </row>
    <row r="64" spans="2:88" x14ac:dyDescent="0.2">
      <c r="B64" s="284"/>
      <c r="C64" s="290"/>
      <c r="E64" s="284"/>
      <c r="F64" s="289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T64" s="284"/>
      <c r="U64" s="284"/>
      <c r="V64" s="284"/>
      <c r="Z64" s="284"/>
      <c r="AA64" s="284"/>
      <c r="AB64" s="284"/>
      <c r="AC64" s="288"/>
      <c r="AD64" s="287"/>
      <c r="AE64" s="287"/>
      <c r="AF64" s="284"/>
      <c r="AG64" s="284"/>
      <c r="AH64" s="284"/>
      <c r="AI64" s="284"/>
      <c r="AJ64" s="284"/>
      <c r="AK64" s="284"/>
      <c r="AL64" s="284"/>
      <c r="AM64" s="284"/>
      <c r="AN64" s="284"/>
      <c r="AO64" s="284"/>
      <c r="AP64" s="284"/>
      <c r="AQ64" s="284"/>
      <c r="AR64" s="284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4"/>
      <c r="BF64" s="284"/>
      <c r="BG64" s="284"/>
      <c r="BH64" s="284"/>
      <c r="BI64" s="284"/>
      <c r="BJ64" s="284"/>
      <c r="BK64" s="284"/>
      <c r="BL64" s="284"/>
      <c r="BM64" s="284"/>
      <c r="BN64" s="284"/>
      <c r="BO64" s="284"/>
      <c r="BP64" s="284"/>
      <c r="BQ64" s="284"/>
      <c r="BR64" s="284"/>
      <c r="BS64" s="284"/>
      <c r="BT64" s="284"/>
      <c r="BU64" s="284"/>
      <c r="BV64" s="284"/>
      <c r="BW64" s="284"/>
      <c r="BX64" s="284"/>
      <c r="BY64" s="284"/>
      <c r="BZ64" s="284"/>
      <c r="CA64" s="284"/>
      <c r="CB64" s="284"/>
      <c r="CC64" s="284"/>
      <c r="CD64" s="284"/>
      <c r="CE64" s="284"/>
      <c r="CF64" s="284"/>
      <c r="CG64" s="284"/>
      <c r="CH64" s="284"/>
      <c r="CI64" s="284"/>
      <c r="CJ64" s="284"/>
    </row>
    <row r="65" spans="2:88" x14ac:dyDescent="0.2">
      <c r="B65" s="284"/>
      <c r="C65" s="290"/>
      <c r="E65" s="284"/>
      <c r="F65" s="289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T65" s="284"/>
      <c r="U65" s="284"/>
      <c r="V65" s="284"/>
      <c r="Z65" s="284"/>
      <c r="AA65" s="284"/>
      <c r="AB65" s="284"/>
      <c r="AC65" s="288"/>
      <c r="AD65" s="287"/>
      <c r="AE65" s="287"/>
      <c r="AF65" s="284"/>
      <c r="AG65" s="284"/>
      <c r="AH65" s="284"/>
      <c r="AI65" s="284"/>
      <c r="AJ65" s="284"/>
      <c r="AK65" s="284"/>
      <c r="AL65" s="284"/>
      <c r="AM65" s="284"/>
      <c r="AN65" s="284"/>
      <c r="AO65" s="284"/>
      <c r="AP65" s="284"/>
      <c r="AQ65" s="284"/>
      <c r="AR65" s="284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4"/>
      <c r="BF65" s="284"/>
      <c r="BG65" s="284"/>
      <c r="BH65" s="284"/>
      <c r="BI65" s="284"/>
      <c r="BJ65" s="284"/>
      <c r="BK65" s="284"/>
      <c r="BL65" s="284"/>
      <c r="BM65" s="284"/>
      <c r="BN65" s="284"/>
      <c r="BO65" s="284"/>
      <c r="BP65" s="284"/>
      <c r="BQ65" s="284"/>
      <c r="BR65" s="284"/>
      <c r="BS65" s="284"/>
      <c r="BT65" s="284"/>
      <c r="BU65" s="284"/>
      <c r="BV65" s="284"/>
      <c r="BW65" s="284"/>
      <c r="BX65" s="284"/>
      <c r="BY65" s="284"/>
      <c r="BZ65" s="284"/>
      <c r="CA65" s="284"/>
      <c r="CB65" s="284"/>
      <c r="CC65" s="284"/>
      <c r="CD65" s="284"/>
      <c r="CE65" s="284"/>
      <c r="CF65" s="284"/>
      <c r="CG65" s="284"/>
      <c r="CH65" s="284"/>
      <c r="CI65" s="284"/>
      <c r="CJ65" s="284"/>
    </row>
    <row r="66" spans="2:88" x14ac:dyDescent="0.2">
      <c r="B66" s="284"/>
      <c r="C66" s="290"/>
      <c r="E66" s="284"/>
      <c r="F66" s="289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T66" s="284"/>
      <c r="U66" s="284"/>
      <c r="V66" s="284"/>
      <c r="Z66" s="284"/>
      <c r="AA66" s="284"/>
      <c r="AB66" s="284"/>
      <c r="AC66" s="288"/>
      <c r="AD66" s="287"/>
      <c r="AE66" s="287"/>
      <c r="AF66" s="284"/>
      <c r="AG66" s="284"/>
      <c r="AH66" s="284"/>
      <c r="AI66" s="284"/>
      <c r="AJ66" s="284"/>
      <c r="AK66" s="284"/>
      <c r="AL66" s="284"/>
      <c r="AM66" s="284"/>
      <c r="AN66" s="284"/>
      <c r="AO66" s="284"/>
      <c r="AP66" s="284"/>
      <c r="AQ66" s="284"/>
      <c r="AR66" s="284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4"/>
      <c r="BF66" s="284"/>
      <c r="BG66" s="284"/>
      <c r="BH66" s="284"/>
      <c r="BI66" s="284"/>
      <c r="BJ66" s="284"/>
      <c r="BK66" s="284"/>
      <c r="BL66" s="284"/>
      <c r="BM66" s="284"/>
      <c r="BN66" s="284"/>
      <c r="BO66" s="284"/>
      <c r="BP66" s="284"/>
      <c r="BQ66" s="284"/>
      <c r="BR66" s="284"/>
      <c r="BS66" s="284"/>
      <c r="BT66" s="284"/>
      <c r="BU66" s="284"/>
      <c r="BV66" s="284"/>
      <c r="BW66" s="284"/>
      <c r="BX66" s="284"/>
      <c r="BY66" s="284"/>
      <c r="BZ66" s="284"/>
      <c r="CA66" s="284"/>
      <c r="CB66" s="284"/>
      <c r="CC66" s="284"/>
      <c r="CD66" s="284"/>
      <c r="CE66" s="284"/>
      <c r="CF66" s="284"/>
      <c r="CG66" s="284"/>
      <c r="CH66" s="284"/>
      <c r="CI66" s="284"/>
      <c r="CJ66" s="284"/>
    </row>
    <row r="67" spans="2:88" x14ac:dyDescent="0.2">
      <c r="B67" s="284"/>
      <c r="C67" s="290"/>
      <c r="E67" s="284"/>
      <c r="F67" s="289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T67" s="284"/>
      <c r="U67" s="284"/>
      <c r="V67" s="284"/>
      <c r="Z67" s="284"/>
      <c r="AA67" s="284"/>
      <c r="AB67" s="284"/>
      <c r="AC67" s="288"/>
      <c r="AD67" s="287"/>
      <c r="AE67" s="287"/>
      <c r="AF67" s="284"/>
      <c r="AG67" s="284"/>
      <c r="AH67" s="284"/>
      <c r="AI67" s="284"/>
      <c r="AJ67" s="284"/>
      <c r="AK67" s="284"/>
      <c r="AL67" s="284"/>
      <c r="AM67" s="284"/>
      <c r="AN67" s="284"/>
      <c r="AO67" s="284"/>
      <c r="AP67" s="284"/>
      <c r="AQ67" s="284"/>
      <c r="AR67" s="284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4"/>
      <c r="BF67" s="284"/>
      <c r="BG67" s="284"/>
      <c r="BH67" s="284"/>
      <c r="BI67" s="284"/>
      <c r="BJ67" s="284"/>
      <c r="BK67" s="284"/>
      <c r="BL67" s="284"/>
      <c r="BM67" s="284"/>
      <c r="BN67" s="284"/>
      <c r="BO67" s="284"/>
      <c r="BP67" s="284"/>
      <c r="BQ67" s="284"/>
      <c r="BR67" s="284"/>
      <c r="BS67" s="284"/>
      <c r="BT67" s="284"/>
      <c r="BU67" s="284"/>
      <c r="BV67" s="284"/>
      <c r="BW67" s="284"/>
      <c r="BX67" s="284"/>
      <c r="BY67" s="284"/>
      <c r="BZ67" s="284"/>
      <c r="CA67" s="284"/>
      <c r="CB67" s="284"/>
      <c r="CC67" s="284"/>
      <c r="CD67" s="284"/>
      <c r="CE67" s="284"/>
      <c r="CF67" s="284"/>
      <c r="CG67" s="284"/>
      <c r="CH67" s="284"/>
      <c r="CI67" s="284"/>
      <c r="CJ67" s="284"/>
    </row>
    <row r="68" spans="2:88" x14ac:dyDescent="0.2">
      <c r="B68" s="284"/>
      <c r="C68" s="290"/>
      <c r="E68" s="284"/>
      <c r="F68" s="289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T68" s="284"/>
      <c r="U68" s="284"/>
      <c r="V68" s="284"/>
      <c r="Z68" s="284"/>
      <c r="AA68" s="284"/>
      <c r="AB68" s="284"/>
      <c r="AC68" s="288"/>
      <c r="AD68" s="287"/>
      <c r="AE68" s="287"/>
      <c r="AF68" s="284"/>
      <c r="AG68" s="284"/>
      <c r="AH68" s="284"/>
      <c r="AI68" s="284"/>
      <c r="AJ68" s="284"/>
      <c r="AK68" s="284"/>
      <c r="AL68" s="284"/>
      <c r="AM68" s="284"/>
      <c r="AN68" s="284"/>
      <c r="AO68" s="284"/>
      <c r="AP68" s="284"/>
      <c r="AQ68" s="284"/>
      <c r="AR68" s="284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4"/>
      <c r="BF68" s="284"/>
      <c r="BG68" s="284"/>
      <c r="BH68" s="284"/>
      <c r="BI68" s="284"/>
      <c r="BJ68" s="284"/>
      <c r="BK68" s="284"/>
      <c r="BL68" s="284"/>
      <c r="BM68" s="284"/>
      <c r="BN68" s="284"/>
      <c r="BO68" s="284"/>
      <c r="BP68" s="284"/>
      <c r="BQ68" s="284"/>
      <c r="BR68" s="284"/>
      <c r="BS68" s="284"/>
      <c r="BT68" s="284"/>
      <c r="BU68" s="284"/>
      <c r="BV68" s="284"/>
      <c r="BW68" s="284"/>
      <c r="BX68" s="284"/>
      <c r="BY68" s="284"/>
      <c r="BZ68" s="284"/>
      <c r="CA68" s="284"/>
      <c r="CB68" s="284"/>
      <c r="CC68" s="284"/>
      <c r="CD68" s="284"/>
      <c r="CE68" s="284"/>
      <c r="CF68" s="284"/>
      <c r="CG68" s="284"/>
      <c r="CH68" s="284"/>
      <c r="CI68" s="284"/>
      <c r="CJ68" s="284"/>
    </row>
    <row r="69" spans="2:88" x14ac:dyDescent="0.2">
      <c r="B69" s="284"/>
      <c r="C69" s="290"/>
      <c r="E69" s="284"/>
      <c r="F69" s="289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T69" s="284"/>
      <c r="U69" s="284"/>
      <c r="V69" s="284"/>
      <c r="Z69" s="284"/>
      <c r="AA69" s="284"/>
      <c r="AB69" s="284"/>
      <c r="AC69" s="288"/>
      <c r="AD69" s="287"/>
      <c r="AE69" s="287"/>
      <c r="AF69" s="284"/>
      <c r="AG69" s="284"/>
      <c r="AH69" s="284"/>
      <c r="AI69" s="284"/>
      <c r="AJ69" s="284"/>
      <c r="AK69" s="284"/>
      <c r="AL69" s="284"/>
      <c r="AM69" s="284"/>
      <c r="AN69" s="284"/>
      <c r="AO69" s="284"/>
      <c r="AP69" s="284"/>
      <c r="AQ69" s="284"/>
      <c r="AR69" s="284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4"/>
      <c r="BF69" s="284"/>
      <c r="BG69" s="284"/>
      <c r="BH69" s="284"/>
      <c r="BI69" s="284"/>
      <c r="BJ69" s="284"/>
      <c r="BK69" s="284"/>
      <c r="BL69" s="284"/>
      <c r="BM69" s="284"/>
      <c r="BN69" s="284"/>
      <c r="BO69" s="284"/>
      <c r="BP69" s="284"/>
      <c r="BQ69" s="284"/>
      <c r="BR69" s="284"/>
      <c r="BS69" s="284"/>
      <c r="BT69" s="284"/>
      <c r="BU69" s="284"/>
      <c r="BV69" s="284"/>
      <c r="BW69" s="284"/>
      <c r="BX69" s="284"/>
      <c r="BY69" s="284"/>
      <c r="BZ69" s="284"/>
      <c r="CA69" s="284"/>
      <c r="CB69" s="284"/>
      <c r="CC69" s="284"/>
      <c r="CD69" s="284"/>
      <c r="CE69" s="284"/>
      <c r="CF69" s="284"/>
      <c r="CG69" s="284"/>
      <c r="CH69" s="284"/>
      <c r="CI69" s="284"/>
      <c r="CJ69" s="284"/>
    </row>
    <row r="70" spans="2:88" x14ac:dyDescent="0.2">
      <c r="B70" s="284"/>
      <c r="C70" s="290"/>
      <c r="E70" s="284"/>
      <c r="F70" s="289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T70" s="284"/>
      <c r="U70" s="284"/>
      <c r="V70" s="284"/>
      <c r="Z70" s="284"/>
      <c r="AA70" s="284"/>
      <c r="AB70" s="284"/>
      <c r="AC70" s="288"/>
      <c r="AD70" s="287"/>
      <c r="AE70" s="287"/>
      <c r="AF70" s="284"/>
      <c r="AG70" s="284"/>
      <c r="AH70" s="284"/>
      <c r="AI70" s="284"/>
      <c r="AJ70" s="284"/>
      <c r="AK70" s="284"/>
      <c r="AL70" s="284"/>
      <c r="AM70" s="284"/>
      <c r="AN70" s="284"/>
      <c r="AO70" s="284"/>
      <c r="AP70" s="284"/>
      <c r="AQ70" s="284"/>
      <c r="AR70" s="284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4"/>
      <c r="BF70" s="284"/>
      <c r="BG70" s="284"/>
      <c r="BH70" s="284"/>
      <c r="BI70" s="284"/>
      <c r="BJ70" s="284"/>
      <c r="BK70" s="284"/>
      <c r="BL70" s="284"/>
      <c r="BM70" s="284"/>
      <c r="BN70" s="284"/>
      <c r="BO70" s="284"/>
      <c r="BP70" s="284"/>
      <c r="BQ70" s="284"/>
      <c r="BR70" s="284"/>
      <c r="BS70" s="284"/>
      <c r="BT70" s="284"/>
      <c r="BU70" s="284"/>
      <c r="BV70" s="284"/>
      <c r="BW70" s="284"/>
      <c r="BX70" s="284"/>
      <c r="BY70" s="284"/>
      <c r="BZ70" s="284"/>
      <c r="CA70" s="284"/>
      <c r="CB70" s="284"/>
      <c r="CC70" s="284"/>
      <c r="CD70" s="284"/>
      <c r="CE70" s="284"/>
      <c r="CF70" s="284"/>
      <c r="CG70" s="284"/>
      <c r="CH70" s="284"/>
      <c r="CI70" s="284"/>
      <c r="CJ70" s="284"/>
    </row>
    <row r="71" spans="2:88" x14ac:dyDescent="0.2">
      <c r="B71" s="284"/>
      <c r="C71" s="290"/>
      <c r="E71" s="284"/>
      <c r="F71" s="289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T71" s="284"/>
      <c r="U71" s="284"/>
      <c r="V71" s="284"/>
      <c r="Z71" s="284"/>
      <c r="AA71" s="284"/>
      <c r="AB71" s="284"/>
      <c r="AC71" s="288"/>
      <c r="AD71" s="287"/>
      <c r="AE71" s="287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</row>
    <row r="72" spans="2:88" x14ac:dyDescent="0.2">
      <c r="B72" s="284"/>
      <c r="C72" s="290"/>
      <c r="E72" s="284"/>
      <c r="F72" s="289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T72" s="284"/>
      <c r="U72" s="284"/>
      <c r="V72" s="284"/>
      <c r="Z72" s="284"/>
      <c r="AA72" s="284"/>
      <c r="AB72" s="284"/>
      <c r="AC72" s="288"/>
      <c r="AD72" s="287"/>
      <c r="AE72" s="287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</row>
    <row r="73" spans="2:88" x14ac:dyDescent="0.2">
      <c r="B73" s="284"/>
      <c r="C73" s="290"/>
      <c r="E73" s="284"/>
      <c r="F73" s="289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T73" s="284"/>
      <c r="U73" s="284"/>
      <c r="V73" s="284"/>
      <c r="Z73" s="284"/>
      <c r="AA73" s="284"/>
      <c r="AB73" s="284"/>
      <c r="AC73" s="288"/>
      <c r="AD73" s="287"/>
      <c r="AE73" s="287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</row>
    <row r="74" spans="2:88" x14ac:dyDescent="0.2">
      <c r="B74" s="284"/>
      <c r="C74" s="290"/>
      <c r="E74" s="284"/>
      <c r="F74" s="289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T74" s="284"/>
      <c r="U74" s="284"/>
      <c r="V74" s="284"/>
      <c r="Z74" s="284"/>
      <c r="AA74" s="284"/>
      <c r="AB74" s="284"/>
      <c r="AC74" s="288"/>
      <c r="AD74" s="287"/>
      <c r="AE74" s="287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</row>
    <row r="75" spans="2:88" x14ac:dyDescent="0.2">
      <c r="B75" s="284"/>
      <c r="C75" s="290"/>
      <c r="E75" s="284"/>
      <c r="F75" s="289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T75" s="284"/>
      <c r="U75" s="284"/>
      <c r="V75" s="284"/>
      <c r="Z75" s="284"/>
      <c r="AA75" s="284"/>
      <c r="AB75" s="284"/>
      <c r="AC75" s="288"/>
      <c r="AD75" s="287"/>
      <c r="AE75" s="287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</row>
    <row r="76" spans="2:88" x14ac:dyDescent="0.2">
      <c r="B76" s="284"/>
      <c r="C76" s="290"/>
      <c r="E76" s="284"/>
      <c r="F76" s="289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T76" s="284"/>
      <c r="U76" s="284"/>
      <c r="V76" s="284"/>
      <c r="Z76" s="284"/>
      <c r="AA76" s="284"/>
      <c r="AB76" s="284"/>
      <c r="AC76" s="288"/>
      <c r="AD76" s="287"/>
      <c r="AE76" s="287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</row>
    <row r="77" spans="2:88" x14ac:dyDescent="0.2">
      <c r="B77" s="284"/>
      <c r="C77" s="290"/>
      <c r="E77" s="284"/>
      <c r="F77" s="289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T77" s="284"/>
      <c r="U77" s="284"/>
      <c r="V77" s="284"/>
      <c r="Z77" s="284"/>
      <c r="AA77" s="284"/>
      <c r="AB77" s="284"/>
      <c r="AC77" s="288"/>
      <c r="AD77" s="287"/>
      <c r="AE77" s="287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</row>
    <row r="78" spans="2:88" x14ac:dyDescent="0.2">
      <c r="B78" s="284"/>
      <c r="C78" s="290"/>
      <c r="E78" s="284"/>
      <c r="F78" s="289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T78" s="284"/>
      <c r="U78" s="284"/>
      <c r="V78" s="284"/>
      <c r="Z78" s="284"/>
      <c r="AA78" s="284"/>
      <c r="AB78" s="284"/>
      <c r="AC78" s="288"/>
      <c r="AD78" s="287"/>
      <c r="AE78" s="287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</row>
    <row r="79" spans="2:88" x14ac:dyDescent="0.2">
      <c r="B79" s="284"/>
      <c r="C79" s="290"/>
      <c r="E79" s="284"/>
      <c r="F79" s="289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T79" s="284"/>
      <c r="U79" s="284"/>
      <c r="V79" s="284"/>
      <c r="Z79" s="284"/>
      <c r="AA79" s="284"/>
      <c r="AB79" s="284"/>
      <c r="AC79" s="288"/>
      <c r="AD79" s="287"/>
      <c r="AE79" s="287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</row>
    <row r="80" spans="2:88" x14ac:dyDescent="0.2">
      <c r="B80" s="284"/>
      <c r="C80" s="290"/>
      <c r="E80" s="284"/>
      <c r="F80" s="289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T80" s="284"/>
      <c r="U80" s="284"/>
      <c r="V80" s="284"/>
      <c r="Z80" s="284"/>
      <c r="AA80" s="284"/>
      <c r="AB80" s="284"/>
      <c r="AC80" s="288"/>
      <c r="AD80" s="287"/>
      <c r="AE80" s="287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</row>
    <row r="81" spans="2:88" x14ac:dyDescent="0.2">
      <c r="B81" s="284"/>
      <c r="C81" s="290"/>
      <c r="E81" s="284"/>
      <c r="F81" s="289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T81" s="284"/>
      <c r="U81" s="284"/>
      <c r="V81" s="284"/>
      <c r="Z81" s="284"/>
      <c r="AA81" s="284"/>
      <c r="AB81" s="284"/>
      <c r="AC81" s="288"/>
      <c r="AD81" s="287"/>
      <c r="AE81" s="287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</row>
    <row r="82" spans="2:88" x14ac:dyDescent="0.2">
      <c r="B82" s="284"/>
      <c r="C82" s="290"/>
      <c r="E82" s="284"/>
      <c r="F82" s="289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T82" s="284"/>
      <c r="U82" s="284"/>
      <c r="V82" s="284"/>
      <c r="Z82" s="284"/>
      <c r="AA82" s="284"/>
      <c r="AB82" s="284"/>
      <c r="AC82" s="288"/>
      <c r="AD82" s="287"/>
      <c r="AE82" s="287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</row>
    <row r="83" spans="2:88" x14ac:dyDescent="0.2">
      <c r="B83" s="284"/>
      <c r="C83" s="290"/>
      <c r="E83" s="284"/>
      <c r="F83" s="289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T83" s="284"/>
      <c r="U83" s="284"/>
      <c r="V83" s="284"/>
      <c r="Z83" s="284"/>
      <c r="AA83" s="284"/>
      <c r="AB83" s="284"/>
      <c r="AC83" s="288"/>
      <c r="AD83" s="287"/>
      <c r="AE83" s="287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</row>
  </sheetData>
  <printOptions horizontalCentered="1" verticalCentered="1"/>
  <pageMargins left="0.62992125984251968" right="0.78740157480314965" top="0.9055118110236221" bottom="0.98425196850393704" header="0.43307086614173229" footer="0.51181102362204722"/>
  <pageSetup paperSize="9" scale="70" fitToHeight="0" orientation="landscape" r:id="rId1"/>
  <headerFooter alignWithMargins="0">
    <oddHeader xml:space="preserve">&amp;C&amp;"Arial,Obyčejné"
&amp;"Arial,Tučné"&amp;13Vývoj hospodaření systému veřejného zdravotního pojištění v letech 2021
 až 2024
&amp;R&amp;"Arial CE,Tučné"&amp;10Příloha
Tabulka č. 4     &amp;"Arial CE,Obyčejné"
</oddHeader>
    <oddFooter xml:space="preserve">&amp;L&amp;"Arial CE,Tučné"&amp;11Ministerstvo financí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7</vt:i4>
      </vt:variant>
      <vt:variant>
        <vt:lpstr>Pojmenované oblasti</vt:lpstr>
      </vt:variant>
      <vt:variant>
        <vt:i4>4</vt:i4>
      </vt:variant>
    </vt:vector>
  </HeadingPairs>
  <TitlesOfParts>
    <vt:vector size="11" baseType="lpstr">
      <vt:lpstr>tab.č.1</vt:lpstr>
      <vt:lpstr>tab.č.1a</vt:lpstr>
      <vt:lpstr>tab.č.1b</vt:lpstr>
      <vt:lpstr>tab.č.1c</vt:lpstr>
      <vt:lpstr>tab. č. 1d</vt:lpstr>
      <vt:lpstr>tab. č.2</vt:lpstr>
      <vt:lpstr>tab. č. 4</vt:lpstr>
      <vt:lpstr>tab.č.1!Názvy_tisku</vt:lpstr>
      <vt:lpstr>'tab. č.2'!Oblast_tisku</vt:lpstr>
      <vt:lpstr>tab.č.1a!Oblast_tisku</vt:lpstr>
      <vt:lpstr>tab.č.1b!Oblast_tisku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2022-05-10T11:22:56Z</cp:lastPrinted>
  <dcterms:created xsi:type="dcterms:W3CDTF">2000-03-14T13:47:43Z</dcterms:created>
  <dcterms:modified xsi:type="dcterms:W3CDTF">2025-06-26T12:53:25Z</dcterms:modified>
</cp:coreProperties>
</file>