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codeName="Tento_sešit"/>
  <bookViews>
    <workbookView xWindow="65416" yWindow="65416" windowWidth="29040" windowHeight="16440" tabRatio="914" firstSheet="1" activeTab="6"/>
  </bookViews>
  <sheets>
    <sheet name="tab.č.1" sheetId="1" r:id="rId1"/>
    <sheet name="tab.č.1a" sheetId="2" r:id="rId2"/>
    <sheet name="tab.č.1b" sheetId="5" r:id="rId3"/>
    <sheet name="tab.č.1c" sheetId="4" r:id="rId4"/>
    <sheet name="tab. č. 1d" sheetId="53" r:id="rId5"/>
    <sheet name="tab. č.2" sheetId="54" r:id="rId6"/>
    <sheet name="tab. č. 4" sheetId="17" r:id="rId7"/>
  </sheets>
  <definedNames>
    <definedName name="abl" localSheetId="4">#REF!</definedName>
    <definedName name="abl" localSheetId="5">#REF!</definedName>
    <definedName name="abl">#REF!</definedName>
    <definedName name="bbb">#REF!</definedName>
    <definedName name="bla">#REF!</definedName>
    <definedName name="datab">#REF!</definedName>
    <definedName name="Kapitoly">#REF!</definedName>
    <definedName name="min_obdobi">#REF!</definedName>
    <definedName name="obdobi">#REF!</definedName>
    <definedName name="_xlnm.Print_Area" localSheetId="5">'tab. č.2'!$A$1:$J$111</definedName>
    <definedName name="_xlnm.Print_Area" localSheetId="1">'tab.č.1a'!$A$3:$K$32</definedName>
    <definedName name="_xlnm.Print_Area" localSheetId="2">'tab.č.1b'!$A$1:$K$61</definedName>
    <definedName name="_xlnm.Print_Titles" localSheetId="0">'tab.č.1'!$A:$B</definedName>
  </definedNames>
  <calcPr calcId="191029"/>
  <extLst/>
</workbook>
</file>

<file path=xl/sharedStrings.xml><?xml version="1.0" encoding="utf-8"?>
<sst xmlns="http://schemas.openxmlformats.org/spreadsheetml/2006/main" count="780" uniqueCount="347">
  <si>
    <t xml:space="preserve">  Příjmy z pojistného veřejného zdravot. pojištění </t>
  </si>
  <si>
    <t>Závazky celkem v tis. Kč</t>
  </si>
  <si>
    <t>Pohledávky celkem v tis. Kč</t>
  </si>
  <si>
    <t xml:space="preserve">z toho pohledávky za plátci </t>
  </si>
  <si>
    <t>Saldo pohledávek a závazků</t>
  </si>
  <si>
    <t>Kód</t>
  </si>
  <si>
    <t>vč. vlivu přerozdělování v tis. Kč (z odd.B/ZFZP)</t>
  </si>
  <si>
    <t>celkem - v tis. Kč</t>
  </si>
  <si>
    <t>%</t>
  </si>
  <si>
    <t xml:space="preserve">% </t>
  </si>
  <si>
    <t>skutečnost</t>
  </si>
  <si>
    <t>z celk. závazků</t>
  </si>
  <si>
    <t>vazba na jedn. řádky sumáře MF - (list Zuk-1)</t>
  </si>
  <si>
    <t>ř. 59</t>
  </si>
  <si>
    <t>ř. 68</t>
  </si>
  <si>
    <t>ř.130</t>
  </si>
  <si>
    <t>Zdravotní pojišťovna MV ČR</t>
  </si>
  <si>
    <t>CELKEM ZZP</t>
  </si>
  <si>
    <t>Všeobecná zdravotní pojišťovna ČR</t>
  </si>
  <si>
    <t>Vojenská zdravotní pojišťovna ČR</t>
  </si>
  <si>
    <t xml:space="preserve">            výběr  v tis. Kč  (z odd.B/ ZFZP)</t>
  </si>
  <si>
    <t xml:space="preserve">Č á s t  B </t>
  </si>
  <si>
    <t xml:space="preserve">Přepočet údajů z části A  v Kč na jednoho pojištěnce </t>
  </si>
  <si>
    <t>Průměrný počet pojištěnců</t>
  </si>
  <si>
    <t>(osoby)</t>
  </si>
  <si>
    <t>ZPP</t>
  </si>
  <si>
    <t xml:space="preserve">CELKEM ZP </t>
  </si>
  <si>
    <t>Přepočet údajů z části A v Kč na jednoho pojištěnce</t>
  </si>
  <si>
    <t>Průměrný přepočtený počet</t>
  </si>
  <si>
    <t>zaměstnanců   (osob)</t>
  </si>
  <si>
    <t>v tis. Kč</t>
  </si>
  <si>
    <t>Podíl pohledávek po lhůtě</t>
  </si>
  <si>
    <t>splatnosti za PP k celkovému</t>
  </si>
  <si>
    <t>objemu pohledávek v %</t>
  </si>
  <si>
    <t>Počet pojištěnců na jednoho zaměstnance z části A</t>
  </si>
  <si>
    <t>OZP</t>
  </si>
  <si>
    <t>RBP</t>
  </si>
  <si>
    <t>CELKEM</t>
  </si>
  <si>
    <t>tis. Kč</t>
  </si>
  <si>
    <t xml:space="preserve"> Výdaje na věcné dávky zdravotně péče včetně korekcí, revizí a úhrad jiným ZP </t>
  </si>
  <si>
    <t>Revírní bratrská pokladna, zdravotní pojišťovna</t>
  </si>
  <si>
    <t>Vliv přerozdělování</t>
  </si>
  <si>
    <t>Rok</t>
  </si>
  <si>
    <t>2003/2002</t>
  </si>
  <si>
    <t xml:space="preserve">Max. limit </t>
  </si>
  <si>
    <t>přídělu</t>
  </si>
  <si>
    <t>příděl</t>
  </si>
  <si>
    <t>Překročení +</t>
  </si>
  <si>
    <t>Úspora -</t>
  </si>
  <si>
    <t>Pojišťovna Garant - Hospital</t>
  </si>
  <si>
    <t>Zdravotní pokladna škodováků</t>
  </si>
  <si>
    <t>Mendlova zdravotní pojišťovna</t>
  </si>
  <si>
    <t>Zemědělsko-potravinářská ZP</t>
  </si>
  <si>
    <t>Zdravotní pojišťovna SPORT</t>
  </si>
  <si>
    <t>Celkem ZP sloučené a likvidované</t>
  </si>
  <si>
    <t xml:space="preserve">Celkem ZP vč. likvidovaných </t>
  </si>
  <si>
    <t xml:space="preserve">Likvidace  definitivně ukončena výmazem z obchodního rejstříku </t>
  </si>
  <si>
    <t>Statistické povinnosti plněny nedostatečně i přes výzvy MF k dodržování povinností.</t>
  </si>
  <si>
    <t>Bližší údaje o likvidacích a konkurzech jsou uvedeny v ekonomické části zprávy</t>
  </si>
  <si>
    <t>Vybrané orientační ekonomické ukazatele u ZP</t>
  </si>
  <si>
    <t xml:space="preserve">skutečnost </t>
  </si>
  <si>
    <t>S a l d o CELKEM ZZP</t>
  </si>
  <si>
    <t xml:space="preserve">S a l d o  CELKEM ZP </t>
  </si>
  <si>
    <t xml:space="preserve"> v tis. Kč (z odd. B/ ZFZP a oddíl B/ jiné fondy)</t>
  </si>
  <si>
    <t>Zdravotní pojišťovna METAL - ALIANCE</t>
  </si>
  <si>
    <t>OZP bank, pojišťoven a stavebnictví</t>
  </si>
  <si>
    <t>Hornická zaměstnanecká zdravotní pojišťovna</t>
  </si>
  <si>
    <t>ZP chemie, zdravotnictví a farmacie</t>
  </si>
  <si>
    <t>v tis. Kč (z odd. B/jiné fondy)</t>
  </si>
  <si>
    <t>Údaje v tis. Kč</t>
  </si>
  <si>
    <t xml:space="preserve">Č á s t  B   </t>
  </si>
  <si>
    <t>Přepočet údajů z části A v tis. Kč na jednoho zaměstnance</t>
  </si>
  <si>
    <t>Průměrný měsíční výdaj za zdrav. péči</t>
  </si>
  <si>
    <t>Průměrný denní výdaj na zdravotní péči</t>
  </si>
  <si>
    <t>Finanční zásoba na bankovním účtu ZFZP ve dnech</t>
  </si>
  <si>
    <t>Výdaje v přepočtu na počet dnů představující závazky po lhůtě splatnosti</t>
  </si>
  <si>
    <t>Výdaje v přepočtu na počet dnů představující závazky ve lhůtě splatnosti vůči ZZ</t>
  </si>
  <si>
    <t xml:space="preserve">CELKEM ZP činné ZP k 31. 12. daného roku </t>
  </si>
  <si>
    <t xml:space="preserve">Příjmy celkem    </t>
  </si>
  <si>
    <t>(z odd. B/ZFZP)</t>
  </si>
  <si>
    <t xml:space="preserve">Výdaje celkem  </t>
  </si>
  <si>
    <t>ZP MV ČR</t>
  </si>
  <si>
    <t>ZPŠ</t>
  </si>
  <si>
    <t>VoZP ČR</t>
  </si>
  <si>
    <t>VZP ČR</t>
  </si>
  <si>
    <t>Stastistické povinnosti plněny nedostatečně i přes výzvy MF k dodržování povinností.</t>
  </si>
  <si>
    <t xml:space="preserve">Statistické údaje poskytovány v omezeném rozsahu - viz kapitola  souhrnné hodnocení. </t>
  </si>
  <si>
    <t>sloučených a likvidovaných uvedeny pouze v kapitole "Souhrn. hodn. vývoje systému v. z. p."</t>
  </si>
  <si>
    <t>Poznámka:</t>
  </si>
  <si>
    <t>ZZP celkem</t>
  </si>
  <si>
    <t>Zaměstnanecká pojišťovna Škoda</t>
  </si>
  <si>
    <t>Česká průmyslová zdravotní pojišťovna</t>
  </si>
  <si>
    <t>ZPM</t>
  </si>
  <si>
    <t>KZ  na bankovním účtu ZFZP k 31.12. 2009</t>
  </si>
  <si>
    <t>Stav závazků vůči ZZ po lhůtě splatnosti k 31. 12. 2009 v tis. Kč</t>
  </si>
  <si>
    <t>Stav závazků vůči ZZ ve lhůtě splatnosti k 31. 12. 2009</t>
  </si>
  <si>
    <t xml:space="preserve">Česká průmyslová zdravotní pojišťovna </t>
  </si>
  <si>
    <t>ČPZP</t>
  </si>
  <si>
    <t xml:space="preserve"> Výdaje na věcné dávky zdravotní péče včetně korekcí, revizí a úhrad jiným ZP </t>
  </si>
  <si>
    <t>Propočet limitu nákladů na činnost</t>
  </si>
  <si>
    <t>podle § 7 vyhlášky č. 418/2003 Sb., ve znění pozd. předpisů</t>
  </si>
  <si>
    <t>vč. zdaňovaných - v tis. Kč</t>
  </si>
  <si>
    <t xml:space="preserve">včetně výdajů na zdaňovanou činnosti v tis. Kč </t>
  </si>
  <si>
    <t>včetně zdaňovaných činností v tis. Kč</t>
  </si>
  <si>
    <t xml:space="preserve">Saldo příjmů a výdajů celkem </t>
  </si>
  <si>
    <t>Hutnická zaměstnanecká pojišťovna</t>
  </si>
  <si>
    <t>Zaměstnanecká pojišťovna ŠKODA</t>
  </si>
  <si>
    <t>Česká národní zdravotní pojišťovna</t>
  </si>
  <si>
    <t>Zdravotní pojišťovna AGEL</t>
  </si>
  <si>
    <t>KZ  na bankovním účtu ZFZP k 31.12. 2010</t>
  </si>
  <si>
    <t>Stav závazků vůči ZZ po lhůtě splatnosti k 31. 12. 2010 v tis. Kč</t>
  </si>
  <si>
    <t>Stav závazků vůči ZZ ve lhůtě splatnosti k 31. 12. 2010</t>
  </si>
  <si>
    <t xml:space="preserve">Oblast která není určena k tisku </t>
  </si>
  <si>
    <t>K 31. 12. 2009</t>
  </si>
  <si>
    <t>ZFZP - konečné zůstatky na BÚ ZFZP a stavy závazků.</t>
  </si>
  <si>
    <t>limitu</t>
  </si>
  <si>
    <t>skut. přídělu</t>
  </si>
  <si>
    <t xml:space="preserve">Česká průmyslová zdravotní pojišťovna  </t>
  </si>
  <si>
    <t xml:space="preserve"> z toho závazky vůči PZS</t>
  </si>
  <si>
    <t xml:space="preserve">Poznámky: </t>
  </si>
  <si>
    <t>Výdaje na zdravotní služby hrazené ze ZFZP</t>
  </si>
  <si>
    <t>Výdaje na zdravotní služby hrazené z jiných fondů</t>
  </si>
  <si>
    <t>Průměrný denní výdaj na zdravotní služby</t>
  </si>
  <si>
    <t xml:space="preserve"> Výdaje na věcné dávky zdravotní služby včetně korekcí, revizí a úhrad jiným ZP </t>
  </si>
  <si>
    <t>Saldo příjmů po přerozdělování  a výdajů na zdravotní služby</t>
  </si>
  <si>
    <t>Průměrný měsíční výdaj za zdravotní služby</t>
  </si>
  <si>
    <t>Skutečnost</t>
  </si>
  <si>
    <t>Propočtový ukazatel MF</t>
  </si>
  <si>
    <t xml:space="preserve">Výdaje na zdravotní péči byly v r. 2006 ovlivněny splátkou závazků po lhůtě splatnosti ve výši 8,2 mld. Kč </t>
  </si>
  <si>
    <t>Údaje za rok 2006 a r. 2007  vycházejí z ověřených výročních zpráv, které jsou schváleny  PSP ČR.</t>
  </si>
  <si>
    <t>x</t>
  </si>
  <si>
    <t xml:space="preserve">Saldo všech příjmů celkem a výdajů celkem </t>
  </si>
  <si>
    <t xml:space="preserve">             výdaje za cizince uhrazené poskytovatelům zdravotních služeb                                                                                                                </t>
  </si>
  <si>
    <t xml:space="preserve">             provozní režie</t>
  </si>
  <si>
    <t>v tom:  výdaje na zdravotní služby</t>
  </si>
  <si>
    <t>Výdaje v systému zdravotního pojištění celkem</t>
  </si>
  <si>
    <r>
      <t xml:space="preserve">              platby od zahr. pojišťoven na základě mezinár.smluv</t>
    </r>
    <r>
      <rPr>
        <b/>
        <vertAlign val="superscript"/>
        <sz val="9"/>
        <rFont val="Arial"/>
        <family val="2"/>
      </rPr>
      <t xml:space="preserve"> </t>
    </r>
  </si>
  <si>
    <t xml:space="preserve">              ostatní příjmy a výnosy v.z.p.</t>
  </si>
  <si>
    <t>v tom:   inkaso pojistného po přerozdělování</t>
  </si>
  <si>
    <t>Příjmy v systému veřejného zdravotního pojištění celkem</t>
  </si>
  <si>
    <t>r. 2013/2012</t>
  </si>
  <si>
    <t>r. 2013 - r.2012</t>
  </si>
  <si>
    <t>r. 2013</t>
  </si>
  <si>
    <t>r. 2011/2010</t>
  </si>
  <si>
    <t>r. 2011 - r.2010</t>
  </si>
  <si>
    <t>r. 2011</t>
  </si>
  <si>
    <t>r. 2010/2009</t>
  </si>
  <si>
    <t>r. 2010 - r.2009</t>
  </si>
  <si>
    <t>r. 2010</t>
  </si>
  <si>
    <t>r. 2009/2008</t>
  </si>
  <si>
    <t>r. 2009 - r.2008</t>
  </si>
  <si>
    <t>r. 2009</t>
  </si>
  <si>
    <t>r. 2008</t>
  </si>
  <si>
    <t>r. 2007/2006</t>
  </si>
  <si>
    <t>r. 2007</t>
  </si>
  <si>
    <t>r. 2006/2005</t>
  </si>
  <si>
    <t>r. 2006</t>
  </si>
  <si>
    <t>2005/2004</t>
  </si>
  <si>
    <t>2004/2003</t>
  </si>
  <si>
    <t>v %</t>
  </si>
  <si>
    <t>v mil. Kč</t>
  </si>
  <si>
    <t>Změna</t>
  </si>
  <si>
    <t>Rozdíl</t>
  </si>
  <si>
    <t xml:space="preserve">Skutečnost       výroční zprávy </t>
  </si>
  <si>
    <t xml:space="preserve">Skutečnost </t>
  </si>
  <si>
    <t>cca 883 mil. Kč= doplatek na základě vyúčtování</t>
  </si>
  <si>
    <t xml:space="preserve">2 062 mil Kč záloha na projekt </t>
  </si>
  <si>
    <t>sl. 1</t>
  </si>
  <si>
    <t>Průměrný počet pojištěnců nezahrnuje pojištěnce,</t>
  </si>
  <si>
    <t>kteří dlouhodobě pobývají v cizině v souladu s § 8 odst. 4 zákona č. 48/1997 Sb.</t>
  </si>
  <si>
    <t>Propočtový ukazatel MF.</t>
  </si>
  <si>
    <t>pojistného po lhůtě splatnosti - v tis. Kč</t>
  </si>
  <si>
    <t xml:space="preserve"> po lhůtě splatnosti - v tis. Kč</t>
  </si>
  <si>
    <t xml:space="preserve"> a z jiných fondů v tis. Kč (z odd. B/ZFZP a jiné fondy /odd. B)</t>
  </si>
  <si>
    <t>2014 - 2013</t>
  </si>
  <si>
    <t>2014/2013</t>
  </si>
  <si>
    <t>2015 - 2014</t>
  </si>
  <si>
    <t>2015/2014</t>
  </si>
  <si>
    <t>2016 - 2015</t>
  </si>
  <si>
    <t>2016/2015</t>
  </si>
  <si>
    <t>2017 - 2016</t>
  </si>
  <si>
    <t>2017/2016</t>
  </si>
  <si>
    <t>2018 - 2017</t>
  </si>
  <si>
    <t>2018/2017</t>
  </si>
  <si>
    <t xml:space="preserve">Vývoj hospodaření veřejného zdravotního pojištění </t>
  </si>
  <si>
    <t>Vybrané ukazatele  v mil. Kč</t>
  </si>
  <si>
    <t>Název pojišťovny</t>
  </si>
  <si>
    <t>Č á s t  A</t>
  </si>
  <si>
    <t>2019/2018</t>
  </si>
  <si>
    <t/>
  </si>
  <si>
    <t>plnění</t>
  </si>
  <si>
    <t>skuteč.</t>
  </si>
  <si>
    <t>stav k 31. 12.</t>
  </si>
  <si>
    <t>Skutečný</t>
  </si>
  <si>
    <t>sl. 2</t>
  </si>
  <si>
    <t>sl. 3</t>
  </si>
  <si>
    <t>Nárůst/Pokles</t>
  </si>
  <si>
    <t xml:space="preserve">rozdíl </t>
  </si>
  <si>
    <t xml:space="preserve"> sl. 4 = sl. 2 - sl.1</t>
  </si>
  <si>
    <t xml:space="preserve"> sl. 5 = sl. 3 - sl.2</t>
  </si>
  <si>
    <r>
      <t xml:space="preserve">Poznámka: </t>
    </r>
    <r>
      <rPr>
        <sz val="8"/>
        <rFont val="Arial CE"/>
        <family val="2"/>
      </rPr>
      <t>Drobné záporné rozdíly u zaměstanenckých zdravotních pojišťoven nejsou způsobeny nedostatkem finančních prostředků, ale skutečností, 
že podle odst. 4) § 2 vyhlášky 418/2003 Sb. zdravotní pojišťovny musí zajistit naplnění fondu k rozvahovému dni (tj. k 31.3.) a nikoliv k 31. 12. Rezervy jsou uváděny včetně cenných papírů.</t>
    </r>
  </si>
  <si>
    <t>Rozdil A. - B.</t>
  </si>
  <si>
    <t>B. Zákonná výše naplnění rezervního fondu k rozvahovému dni</t>
  </si>
  <si>
    <t>A. Skutečné naplnění rezevního fondu</t>
  </si>
  <si>
    <t>RF - konečné zůstatky na BÚ RF .</t>
  </si>
  <si>
    <t>Příloha: Tabulka č.2</t>
  </si>
  <si>
    <t>Čistá výše v tis. Kč</t>
  </si>
  <si>
    <t>Položka výkazu</t>
  </si>
  <si>
    <t>Všeobecná zdravotní pojišťovna České republiky</t>
  </si>
  <si>
    <t>Vojenská zdravotní pojišťovna České republiky</t>
  </si>
  <si>
    <t xml:space="preserve">Oborová zdravotní pojišťovna </t>
  </si>
  <si>
    <t>Zdravotní pojišťovna ministerstva vnitra České republiky</t>
  </si>
  <si>
    <t>Souhrn ZP</t>
  </si>
  <si>
    <t>Souhrn pouze ZZP</t>
  </si>
  <si>
    <t>A. Dlouhodobý nehmotný majetek</t>
  </si>
  <si>
    <t>I. Dlouhodobý nehmotný majetek</t>
  </si>
  <si>
    <t>II. Nedokončený dlouhodobý nehmotný majetek</t>
  </si>
  <si>
    <t>III. Poskytnuté zálohy na pořízení nehmotného majetku</t>
  </si>
  <si>
    <t xml:space="preserve">B. Finanční umístění (investice)                                                                    </t>
  </si>
  <si>
    <t>C. Dlouhodobý hmotný majetek</t>
  </si>
  <si>
    <t>I. Pozemky a stavby</t>
  </si>
  <si>
    <t>1. Pozemky</t>
  </si>
  <si>
    <t>2. Stavby</t>
  </si>
  <si>
    <t>II. Movitý majetek</t>
  </si>
  <si>
    <t>1. Movitý majetek - odepisovaný</t>
  </si>
  <si>
    <t>2. Movitý majetek - neodepisovaný</t>
  </si>
  <si>
    <t>III. Nedokončený dlouhodobý hmotný majetek</t>
  </si>
  <si>
    <t>IV. Poskytnuté zálohy na pořízení hmotného majetku</t>
  </si>
  <si>
    <t>D. Dlouhodobý finanční majetek</t>
  </si>
  <si>
    <t>I. Podíly v podnikatelských seskupeních</t>
  </si>
  <si>
    <t>1. Podíly v ovládaných osobách</t>
  </si>
  <si>
    <t>2. Dluhopisy vydané ovládanými osobami a zápůjčky nebo uvěry poskytnuté těmto os.</t>
  </si>
  <si>
    <t>3. Podíly s podstatným vlivem</t>
  </si>
  <si>
    <t>4. Dluhopisy vyd. os., ve kterých má úč. j. podst. vliv, a zápůj. n. úvěry poskyt. těmto os.</t>
  </si>
  <si>
    <t>II. Jiný dlouhodobý finanční majetek</t>
  </si>
  <si>
    <t>1. Akcie a ostatní cenné papíry s proměnlivým výnosem, ostatní podíly</t>
  </si>
  <si>
    <t>2. Dluhové cenné papíry</t>
  </si>
  <si>
    <t>3. Depozita u finančních institucí</t>
  </si>
  <si>
    <t>4. Ostatní dlouhodobý finanční majetek</t>
  </si>
  <si>
    <t>E. Dlužníci</t>
  </si>
  <si>
    <t>I. Pohledávky z veřejného zdravotního pojištění</t>
  </si>
  <si>
    <t>1. Pohledávky za plátci pojistného</t>
  </si>
  <si>
    <t>2. Pohledávky za poskytovateli zdravotních služeb</t>
  </si>
  <si>
    <t>3. Pohledávky z přerozdělení pojistného</t>
  </si>
  <si>
    <t>4. Pohledávky z náhrad škod veřejného zdravotního pojištění</t>
  </si>
  <si>
    <t>5. Pohledávky z přeplatků do zajišťovacího fondu</t>
  </si>
  <si>
    <t>6. Pohledávky z plnění mezinárodních smluv o zdravotní péči</t>
  </si>
  <si>
    <t>7. Dohadné položky aktivní</t>
  </si>
  <si>
    <t>8. Ostatní pohledávky</t>
  </si>
  <si>
    <t xml:space="preserve">II. Ostatní pohledávky </t>
  </si>
  <si>
    <t>1. Krátkodobé</t>
  </si>
  <si>
    <t>2. Dlouhodobé</t>
  </si>
  <si>
    <t xml:space="preserve">F. Ostatní aktiva                                                                                </t>
  </si>
  <si>
    <t>I. Zásoby</t>
  </si>
  <si>
    <t>II. Hotovost na účtech u finančních institucí a hotovost v pokladně</t>
  </si>
  <si>
    <t>1. Zvláštní bankovní účty</t>
  </si>
  <si>
    <t>1.1 Základního fondu</t>
  </si>
  <si>
    <t>1.2 Rezervního fondu</t>
  </si>
  <si>
    <t>1.3 Provozního fondu</t>
  </si>
  <si>
    <t>1.4 Sociálního fondu</t>
  </si>
  <si>
    <t>1.5 Fondu reprodukce majetku</t>
  </si>
  <si>
    <t>1.6 Fondu prevence</t>
  </si>
  <si>
    <t>1.7 Fondu pro úhradu preventivní péče</t>
  </si>
  <si>
    <t>1.8 Fondu pro zprostředkování úhrady zdravotní péče</t>
  </si>
  <si>
    <t>1.9 Fondu pro úhradu závodní preventivní péče z prostředků zaměstnavatele</t>
  </si>
  <si>
    <t>1.10 Ostatní bankovní účty</t>
  </si>
  <si>
    <t>2. Pokladna a jiné pokladní hodnoty</t>
  </si>
  <si>
    <t>III. Jiná aktiva</t>
  </si>
  <si>
    <t>G. Časové rozlišení</t>
  </si>
  <si>
    <t>I. Náklady příštích období</t>
  </si>
  <si>
    <t>II. Příjmy příštích období</t>
  </si>
  <si>
    <t xml:space="preserve">AKTIVA CELKEM                                          </t>
  </si>
  <si>
    <t>souhrn ZP</t>
  </si>
  <si>
    <t>A. Vlastní kapitál</t>
  </si>
  <si>
    <t>I. Základní kapitál</t>
  </si>
  <si>
    <t>II. Oceňovací rozdíly</t>
  </si>
  <si>
    <t>III. Ostatní kapitálové fondy</t>
  </si>
  <si>
    <t>1. Provozní fond</t>
  </si>
  <si>
    <t>2. Sociální fond</t>
  </si>
  <si>
    <t>3. Fond majetku</t>
  </si>
  <si>
    <t>4. Fond reprodukce majetku</t>
  </si>
  <si>
    <t>5. Fond prevence</t>
  </si>
  <si>
    <t>6. Fond pro úhradu preventivní péče</t>
  </si>
  <si>
    <t>7. Fond pro zprostředkování úhrady zdravotní péče</t>
  </si>
  <si>
    <t>8. Fond pro úhradu závodní preventivní péče z prostředků zaměstnavatele</t>
  </si>
  <si>
    <t>9. Jiné</t>
  </si>
  <si>
    <t>IV. Ostatní fondy ze zisku</t>
  </si>
  <si>
    <t>1. Zdroj podílů v ovládaných osobách</t>
  </si>
  <si>
    <t>2. Jiné ostatní fondy ze zisku</t>
  </si>
  <si>
    <t>V. Fondy veřejného zdravotního pojištění</t>
  </si>
  <si>
    <t>1. Základní fond</t>
  </si>
  <si>
    <t>2. Rezervní fond</t>
  </si>
  <si>
    <t>VI. Výsledek hospodaření minulých let</t>
  </si>
  <si>
    <t>VII. Výsledek hospodaření běžného účetního období</t>
  </si>
  <si>
    <t xml:space="preserve">B. Rezervy </t>
  </si>
  <si>
    <t>C. Věřitelé</t>
  </si>
  <si>
    <t>I. Závazky z veřejného zdravotního pojištění</t>
  </si>
  <si>
    <t>1. Závazky za plátci pojistného</t>
  </si>
  <si>
    <t>2. Závazky k poskytovatelům zdravotních služeb</t>
  </si>
  <si>
    <t>3. Závazky z přerozdělení pojistného</t>
  </si>
  <si>
    <t>4. Závazky k zajišťovacímu fondu</t>
  </si>
  <si>
    <t>5. Závazky z plnění mezinárodních smluv o zdravotní péči</t>
  </si>
  <si>
    <t>6. Dohadné položky pasivní</t>
  </si>
  <si>
    <t>7. Ostatní závazky</t>
  </si>
  <si>
    <t>II. Závazky z dluhových cenných papírů, z toho:</t>
  </si>
  <si>
    <t>1. Směnitelné (konvertibilní) dluhopisy</t>
  </si>
  <si>
    <t>III. Závazky vůči finančním institucím</t>
  </si>
  <si>
    <t>IV. Ostatní závazky</t>
  </si>
  <si>
    <t>1. Dluhy daňové</t>
  </si>
  <si>
    <t>2. Dluhy ze sociálního zabezpečení a veřejného zdravotního pojištění</t>
  </si>
  <si>
    <t>3. Ostatní závazky</t>
  </si>
  <si>
    <t xml:space="preserve">D. Ostatní pasiva </t>
  </si>
  <si>
    <t>E. Časové rozlišení</t>
  </si>
  <si>
    <t xml:space="preserve">I.  Výdaje příštích období </t>
  </si>
  <si>
    <t>II.  Výnosy příštích období</t>
  </si>
  <si>
    <t>PASIVA CELKEM</t>
  </si>
  <si>
    <t>2019 - 2018</t>
  </si>
  <si>
    <t xml:space="preserve">              výnosy z jiné činnosti</t>
  </si>
  <si>
    <t xml:space="preserve">             náklady na jinou činnost </t>
  </si>
  <si>
    <t>RBP, zdravotní pojišťovna</t>
  </si>
  <si>
    <t>Údaje r. 2019 jsou převzaty z hodnocení výročních zpráv 2019.</t>
  </si>
  <si>
    <t>2020/2019</t>
  </si>
  <si>
    <t>Rok 2020</t>
  </si>
  <si>
    <t>2020-2019</t>
  </si>
  <si>
    <t>2020 - 2019</t>
  </si>
  <si>
    <t>Stav závazků vůči PZS po lhůtě splatnosti k 31. 12. 2020 v tis. Kč</t>
  </si>
  <si>
    <t>KZ  na bankovním účtu ZFZP k 31.12. 2020</t>
  </si>
  <si>
    <t>Stav závazků vůči PZS ve lhůtě splatnosti k 31. 12. 2020</t>
  </si>
  <si>
    <t>K 31. 12. 2020</t>
  </si>
  <si>
    <t>ZPP 2021</t>
  </si>
  <si>
    <t>2021/2020</t>
  </si>
  <si>
    <t>k 31. 12. 2021</t>
  </si>
  <si>
    <t>Rok 2021</t>
  </si>
  <si>
    <t>Údaje r. 2020 jsou převzaty z hodnocení výročních zpráv 2020.</t>
  </si>
  <si>
    <t>K 31. 12. 2021</t>
  </si>
  <si>
    <t>KZ  na bankovním účtu ZFZP k 31.12. 2021</t>
  </si>
  <si>
    <t>Stav závazků vůči PZS po lhůtě splatnosti k 31. 12. 2021 v tis. Kč</t>
  </si>
  <si>
    <t>Stav závazků vůči PZS ve lhůtě splatnosti k 31. 12. 2021</t>
  </si>
  <si>
    <t>2021-2020</t>
  </si>
  <si>
    <t>Rozvaha zdravotních pojišťoven k 31. 12. 2021 - AKTIVA</t>
  </si>
  <si>
    <t>Rozvaha zdravotních pojišťoven k 31. 12. 2021 - PASIVA</t>
  </si>
  <si>
    <t>2021 - 2020</t>
  </si>
  <si>
    <t xml:space="preserve">              z toho:  peněžní prostředky z přerozdělování </t>
  </si>
  <si>
    <t>Skutečnost       VZ</t>
  </si>
  <si>
    <t>Údaje r. 2021 jsou převzaty z výročních zpráv 2021.</t>
  </si>
  <si>
    <t xml:space="preserve">Saldo příjmů a výdajů bez vlivu jiné činnosti </t>
  </si>
  <si>
    <t>Příjmy z pojistného veř. zdrav. pojištění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</si>
</sst>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#,##0\ &quot;Kč&quot;;\-#,##0\ &quot;Kč&quot;"/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@*."/>
    <numFmt numFmtId="169" formatCode="_ @*."/>
    <numFmt numFmtId="170" formatCode="__@*."/>
    <numFmt numFmtId="171" formatCode="_(* #,##0.00_);_(* \(#,##0.00\);_(* &quot;-&quot;??_);_(@_)"/>
    <numFmt numFmtId="172" formatCode="_(* #,##0_);_(* \(#,##0\);_(* &quot;-&quot;_);_(@_)"/>
    <numFmt numFmtId="173" formatCode="_(&quot;$&quot;* #,##0_);_(&quot;$&quot;* \(#,##0\);_(&quot;$&quot;* &quot;-&quot;_);_(@_)"/>
    <numFmt numFmtId="174" formatCode="m\o\n\th\ d\,\ \y\y\y\y"/>
    <numFmt numFmtId="176" formatCode="#,##0.000"/>
  </numFmts>
  <fonts count="83">
    <font>
      <sz val="8"/>
      <name val="Times New Roman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Times New Roman CE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name val="Times New Roman CE"/>
      <family val="2"/>
    </font>
    <font>
      <sz val="9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7"/>
      <name val="Times New Roman CE"/>
      <family val="2"/>
    </font>
    <font>
      <sz val="10"/>
      <name val="Arial CE"/>
      <family val="2"/>
    </font>
    <font>
      <b/>
      <sz val="10"/>
      <name val="Arial CE"/>
      <family val="2"/>
    </font>
    <font>
      <sz val="10"/>
      <name val="MS Sans Serif"/>
      <family val="2"/>
    </font>
    <font>
      <b/>
      <sz val="8"/>
      <name val="Arial"/>
      <family val="2"/>
    </font>
    <font>
      <b/>
      <sz val="9"/>
      <name val="Times New Roman CE"/>
      <family val="2"/>
    </font>
    <font>
      <b/>
      <sz val="11"/>
      <name val="Arial CE"/>
      <family val="2"/>
    </font>
    <font>
      <sz val="9"/>
      <color indexed="60"/>
      <name val="Arial CE"/>
      <family val="2"/>
    </font>
    <font>
      <sz val="7"/>
      <color indexed="60"/>
      <name val="Times New Roman CE"/>
      <family val="2"/>
    </font>
    <font>
      <sz val="10"/>
      <name val="Times New Roman CE"/>
      <family val="2"/>
    </font>
    <font>
      <sz val="8"/>
      <name val="Arial"/>
      <family val="2"/>
    </font>
    <font>
      <b/>
      <sz val="9"/>
      <name val="Arial"/>
      <family val="2"/>
    </font>
    <font>
      <b/>
      <sz val="7"/>
      <name val="Arial CE"/>
      <family val="2"/>
    </font>
    <font>
      <b/>
      <i/>
      <sz val="8"/>
      <name val="Arial CE"/>
      <family val="2"/>
    </font>
    <font>
      <sz val="9"/>
      <color indexed="10"/>
      <name val="Arial CE"/>
      <family val="2"/>
    </font>
    <font>
      <sz val="9"/>
      <color rgb="FFFF0000"/>
      <name val="Arial CE"/>
      <family val="2"/>
    </font>
    <font>
      <b/>
      <sz val="9"/>
      <color rgb="FFFF0000"/>
      <name val="Arial CE"/>
      <family val="2"/>
    </font>
    <font>
      <sz val="8"/>
      <color rgb="FFFF0000"/>
      <name val="Arial CE"/>
      <family val="2"/>
    </font>
    <font>
      <b/>
      <sz val="8"/>
      <color rgb="FFFF0000"/>
      <name val="Arial CE"/>
      <family val="2"/>
    </font>
    <font>
      <sz val="10"/>
      <color rgb="FFFF0000"/>
      <name val="Arial CE"/>
      <family val="2"/>
    </font>
    <font>
      <sz val="8"/>
      <color rgb="FFFF0000"/>
      <name val="Arial"/>
      <family val="2"/>
    </font>
    <font>
      <sz val="9"/>
      <color rgb="FFFF0000"/>
      <name val="Times New Roman CE"/>
      <family val="2"/>
    </font>
    <font>
      <sz val="11"/>
      <name val="Arial"/>
      <family val="2"/>
    </font>
    <font>
      <b/>
      <vertAlign val="superscript"/>
      <sz val="8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7"/>
      <name val="Arial CE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color theme="1"/>
      <name val="Calibri"/>
      <family val="2"/>
      <scheme val="minor"/>
    </font>
    <font>
      <u val="single"/>
      <sz val="8"/>
      <color rgb="FF417D95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"/>
      <color indexed="8"/>
      <name val="Courier"/>
      <family val="1"/>
    </font>
    <font>
      <u val="single"/>
      <sz val="10"/>
      <color indexed="12"/>
      <name val="Times New Roman CE"/>
      <family val="2"/>
    </font>
    <font>
      <sz val="1"/>
      <color indexed="8"/>
      <name val="Courier"/>
      <family val="1"/>
    </font>
    <font>
      <u val="single"/>
      <sz val="10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60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2">
    <border>
      <left/>
      <right/>
      <top/>
      <bottom/>
      <diagonal/>
    </border>
    <border>
      <left style="thin">
        <color indexed="54"/>
      </left>
      <right/>
      <top style="thin">
        <color indexed="54"/>
      </top>
      <bottom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ck"/>
      <top style="thick"/>
      <bottom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 style="thick"/>
      <right/>
      <top style="thin"/>
      <bottom style="thin"/>
    </border>
    <border>
      <left style="thick"/>
      <right/>
      <top style="thick"/>
      <bottom style="thick"/>
    </border>
    <border>
      <left style="thick"/>
      <right style="thick"/>
      <top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ck"/>
      <right/>
      <top/>
      <bottom style="thin"/>
    </border>
    <border>
      <left style="thin"/>
      <right style="thick"/>
      <top/>
      <bottom/>
    </border>
    <border>
      <left/>
      <right style="thin"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 style="thick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 style="thick"/>
      <top style="medium"/>
      <bottom style="medium"/>
    </border>
    <border>
      <left style="thick"/>
      <right/>
      <top style="medium"/>
      <bottom style="medium"/>
    </border>
    <border>
      <left style="thick"/>
      <right/>
      <top style="thick"/>
      <bottom/>
    </border>
    <border>
      <left style="thick"/>
      <right style="thick"/>
      <top style="thick"/>
      <bottom style="thick"/>
    </border>
    <border>
      <left style="medium"/>
      <right style="thick"/>
      <top style="thin"/>
      <bottom style="thin"/>
    </border>
    <border>
      <left style="medium"/>
      <right/>
      <top style="thick"/>
      <bottom style="thick"/>
    </border>
    <border>
      <left style="medium"/>
      <right/>
      <top style="thick"/>
      <bottom style="medium"/>
    </border>
    <border>
      <left style="thin"/>
      <right/>
      <top/>
      <bottom/>
    </border>
    <border>
      <left/>
      <right style="thick"/>
      <top style="thick"/>
      <bottom style="thick"/>
    </border>
    <border>
      <left style="thick"/>
      <right/>
      <top style="thin"/>
      <bottom/>
    </border>
    <border>
      <left style="thick"/>
      <right style="thick"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ck"/>
      <bottom style="thick"/>
    </border>
    <border>
      <left/>
      <right style="thick"/>
      <top/>
      <bottom style="thin"/>
    </border>
    <border>
      <left/>
      <right style="thick"/>
      <top style="thick"/>
      <bottom/>
    </border>
    <border>
      <left/>
      <right style="thick"/>
      <top/>
      <bottom style="thick"/>
    </border>
    <border>
      <left style="thick"/>
      <right style="thick"/>
      <top style="thin"/>
      <bottom/>
    </border>
    <border>
      <left style="thin"/>
      <right style="thick"/>
      <top style="thick"/>
      <bottom style="thick"/>
    </border>
    <border>
      <left style="medium"/>
      <right style="thick"/>
      <top style="medium"/>
      <bottom style="thin"/>
    </border>
    <border>
      <left/>
      <right style="thick"/>
      <top style="medium"/>
      <bottom style="thin"/>
    </border>
    <border>
      <left style="thick"/>
      <right style="thick"/>
      <top style="thick"/>
      <bottom style="medium"/>
    </border>
    <border>
      <left style="thick"/>
      <right/>
      <top style="medium"/>
      <bottom/>
    </border>
    <border>
      <left style="thick"/>
      <right style="thick"/>
      <top style="thick"/>
      <bottom style="thin"/>
    </border>
    <border>
      <left style="medium"/>
      <right style="medium"/>
      <top/>
      <bottom style="thin"/>
    </border>
    <border>
      <left style="thick"/>
      <right style="thin"/>
      <top/>
      <bottom style="thin"/>
    </border>
    <border>
      <left/>
      <right/>
      <top style="thick"/>
      <bottom style="thick"/>
    </border>
    <border>
      <left style="thick"/>
      <right style="thick"/>
      <top/>
      <bottom style="thick"/>
    </border>
    <border>
      <left style="thick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thick"/>
      <right/>
      <top/>
      <bottom/>
    </border>
    <border>
      <left style="thick"/>
      <right/>
      <top style="medium"/>
      <bottom style="thick"/>
    </border>
    <border>
      <left style="medium"/>
      <right/>
      <top style="medium"/>
      <bottom/>
    </border>
    <border>
      <left style="thin"/>
      <right style="thin"/>
      <top style="thick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/>
      <right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ck"/>
      <top/>
      <bottom/>
    </border>
    <border>
      <left style="medium"/>
      <right style="medium"/>
      <top/>
      <bottom style="thick"/>
    </border>
    <border>
      <left style="thick"/>
      <right style="medium"/>
      <top/>
      <bottom/>
    </border>
    <border>
      <left/>
      <right/>
      <top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ck"/>
      <top style="thin"/>
      <bottom/>
    </border>
    <border>
      <left/>
      <right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/>
      <top style="thick"/>
      <bottom/>
    </border>
    <border>
      <left/>
      <right/>
      <top/>
      <bottom style="thick"/>
    </border>
    <border>
      <left style="medium"/>
      <right style="thick"/>
      <top/>
      <bottom style="thick"/>
    </border>
    <border>
      <left style="medium"/>
      <right/>
      <top/>
      <bottom style="thick"/>
    </border>
    <border>
      <left style="medium"/>
      <right style="thick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medium"/>
      <right/>
      <top style="thin"/>
      <bottom/>
    </border>
    <border>
      <left style="thin"/>
      <right style="thin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 style="thick"/>
    </border>
    <border>
      <left style="thick"/>
      <right style="medium"/>
      <top style="thick"/>
      <bottom style="thick"/>
    </border>
    <border>
      <left style="thick"/>
      <right style="medium"/>
      <top style="medium"/>
      <bottom style="thin"/>
    </border>
    <border>
      <left style="thick"/>
      <right style="medium"/>
      <top style="thick"/>
      <bottom style="medium"/>
    </border>
    <border>
      <left/>
      <right/>
      <top style="thick"/>
      <bottom style="medium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medium"/>
      <right style="thick"/>
      <top style="thick"/>
      <bottom style="medium"/>
    </border>
    <border>
      <left/>
      <right style="medium"/>
      <top style="thick"/>
      <bottom style="medium"/>
    </border>
    <border>
      <left/>
      <right/>
      <top style="medium"/>
      <bottom style="thin"/>
    </border>
    <border>
      <left style="medium"/>
      <right style="medium"/>
      <top/>
      <bottom style="medium"/>
    </border>
    <border>
      <left/>
      <right style="medium"/>
      <top style="thick"/>
      <bottom style="thick"/>
    </border>
    <border>
      <left style="thin"/>
      <right style="medium"/>
      <top/>
      <bottom/>
    </border>
    <border>
      <left/>
      <right style="thin"/>
      <top/>
      <bottom style="thin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ck"/>
      <right/>
      <top style="medium"/>
      <bottom style="thin"/>
    </border>
    <border>
      <left/>
      <right style="medium"/>
      <top/>
      <bottom style="thin"/>
    </border>
    <border>
      <left style="thick"/>
      <right style="thick"/>
      <top style="medium"/>
      <bottom style="thin"/>
    </border>
    <border>
      <left/>
      <right style="medium"/>
      <top style="thick"/>
      <bottom/>
    </border>
    <border>
      <left style="medium"/>
      <right style="thick"/>
      <top style="medium"/>
      <bottom/>
    </border>
    <border>
      <left style="thick"/>
      <right style="medium"/>
      <top style="medium"/>
      <bottom style="medium"/>
    </border>
    <border>
      <left style="thick"/>
      <right/>
      <top style="thick"/>
      <bottom style="medium"/>
    </border>
    <border>
      <left/>
      <right style="thick"/>
      <top style="thick"/>
      <bottom style="medium"/>
    </border>
    <border>
      <left/>
      <right/>
      <top style="medium"/>
      <bottom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ck"/>
      <top style="thin"/>
      <bottom/>
    </border>
    <border>
      <left/>
      <right style="thin"/>
      <top style="thick"/>
      <bottom/>
    </border>
    <border>
      <left/>
      <right style="thin"/>
      <top style="medium"/>
      <bottom style="thin"/>
    </border>
    <border>
      <left style="thin"/>
      <right/>
      <top style="thick"/>
      <bottom/>
    </border>
    <border>
      <left style="thin"/>
      <right/>
      <top style="medium"/>
      <bottom style="thin"/>
    </border>
    <border>
      <left style="medium"/>
      <right/>
      <top style="thick"/>
      <bottom style="thin"/>
    </border>
    <border>
      <left/>
      <right style="thick"/>
      <top/>
      <bottom style="medium"/>
    </border>
    <border>
      <left style="medium"/>
      <right style="medium"/>
      <top style="medium"/>
      <bottom style="thick"/>
    </border>
    <border>
      <left style="medium"/>
      <right style="medium"/>
      <top style="thin"/>
      <bottom style="medium"/>
    </border>
    <border>
      <left style="thick"/>
      <right style="thick"/>
      <top style="medium"/>
      <bottom style="thick"/>
    </border>
    <border>
      <left style="medium"/>
      <right style="thick"/>
      <top style="medium"/>
      <bottom style="thick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thin">
        <color indexed="18"/>
      </bottom>
    </border>
    <border>
      <left style="thick"/>
      <right style="thick"/>
      <top style="thin"/>
      <bottom style="thick"/>
    </border>
    <border>
      <left/>
      <right style="medium"/>
      <top style="thin"/>
      <bottom style="thick"/>
    </border>
    <border>
      <left style="medium"/>
      <right/>
      <top style="thin"/>
      <bottom style="thick"/>
    </border>
    <border>
      <left style="medium"/>
      <right style="medium"/>
      <top style="thin"/>
      <bottom style="thick"/>
    </border>
    <border>
      <left/>
      <right style="thick"/>
      <top style="thin"/>
      <bottom style="thick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 style="medium"/>
      <right style="thick"/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 style="medium"/>
      <bottom style="thick"/>
    </border>
    <border>
      <left style="medium"/>
      <right/>
      <top style="medium"/>
      <bottom style="thick"/>
    </border>
    <border>
      <left/>
      <right style="thick"/>
      <top style="medium"/>
      <bottom style="thick"/>
    </border>
    <border>
      <left/>
      <right/>
      <top style="medium"/>
      <bottom style="thick"/>
    </border>
    <border>
      <left/>
      <right style="medium"/>
      <top/>
      <bottom style="thick"/>
    </border>
    <border>
      <left style="thick"/>
      <right style="medium"/>
      <top style="medium"/>
      <bottom style="thick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medium"/>
      <right style="medium"/>
      <top style="thick"/>
      <bottom style="thin"/>
    </border>
    <border>
      <left style="thin"/>
      <right style="thin"/>
      <top style="thick"/>
      <bottom/>
    </border>
    <border>
      <left/>
      <right style="thick"/>
      <top style="thick"/>
      <bottom style="thin"/>
    </border>
    <border>
      <left style="thick"/>
      <right/>
      <top style="thick"/>
      <bottom style="thin"/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</borders>
  <cellStyleXfs count="176">
    <xf numFmtId="0" fontId="4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0">
      <alignment/>
      <protection locked="0"/>
    </xf>
    <xf numFmtId="0" fontId="43" fillId="0" borderId="0">
      <alignment/>
      <protection locked="0"/>
    </xf>
    <xf numFmtId="173" fontId="1" fillId="0" borderId="0" applyFont="0" applyFill="0" applyBorder="0" applyAlignment="0" applyProtection="0"/>
    <xf numFmtId="0" fontId="43" fillId="0" borderId="0">
      <alignment/>
      <protection locked="0"/>
    </xf>
    <xf numFmtId="172" fontId="1" fillId="0" borderId="0" applyFont="0" applyFill="0" applyBorder="0" applyAlignment="0" applyProtection="0"/>
    <xf numFmtId="0" fontId="1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4" fillId="2" borderId="1" applyBorder="0">
      <alignment/>
      <protection/>
    </xf>
    <xf numFmtId="0" fontId="20" fillId="3" borderId="2" applyNumberFormat="0" applyProtection="0">
      <alignment horizontal="left" vertical="center" indent="1"/>
    </xf>
    <xf numFmtId="0" fontId="20" fillId="3" borderId="2" applyNumberFormat="0" applyProtection="0">
      <alignment horizontal="left" vertical="center" indent="1"/>
    </xf>
    <xf numFmtId="0" fontId="20" fillId="0" borderId="2" applyNumberFormat="0" applyProtection="0">
      <alignment horizontal="right" vertical="center"/>
    </xf>
    <xf numFmtId="0" fontId="11" fillId="0" borderId="0">
      <alignment/>
      <protection/>
    </xf>
    <xf numFmtId="168" fontId="38" fillId="0" borderId="0" applyProtection="0">
      <alignment wrapText="1"/>
    </xf>
    <xf numFmtId="169" fontId="38" fillId="0" borderId="0">
      <alignment/>
      <protection/>
    </xf>
    <xf numFmtId="170" fontId="39" fillId="0" borderId="0" applyProtection="0">
      <alignment/>
    </xf>
    <xf numFmtId="171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9" fontId="11" fillId="0" borderId="0" applyFont="0" applyFill="0" applyBorder="0" applyAlignment="0" applyProtection="0"/>
    <xf numFmtId="0" fontId="40" fillId="0" borderId="0">
      <alignment/>
      <protection/>
    </xf>
    <xf numFmtId="0" fontId="44" fillId="0" borderId="0" applyNumberFormat="0" applyFill="0" applyBorder="0">
      <alignment/>
      <protection locked="0"/>
    </xf>
    <xf numFmtId="0" fontId="41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>
      <alignment/>
      <protection/>
    </xf>
    <xf numFmtId="0" fontId="45" fillId="0" borderId="0">
      <alignment/>
      <protection locked="0"/>
    </xf>
    <xf numFmtId="0" fontId="45" fillId="0" borderId="0">
      <alignment/>
      <protection locked="0"/>
    </xf>
    <xf numFmtId="174" fontId="45" fillId="0" borderId="0">
      <alignment/>
      <protection locked="0"/>
    </xf>
    <xf numFmtId="0" fontId="45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5" fillId="0" borderId="0">
      <alignment/>
      <protection locked="0"/>
    </xf>
    <xf numFmtId="0" fontId="45" fillId="0" borderId="3">
      <alignment/>
      <protection locked="0"/>
    </xf>
    <xf numFmtId="0" fontId="42" fillId="0" borderId="0">
      <alignment/>
      <protection/>
    </xf>
    <xf numFmtId="0" fontId="45" fillId="0" borderId="0">
      <alignment/>
      <protection locked="0"/>
    </xf>
    <xf numFmtId="0" fontId="43" fillId="0" borderId="0">
      <alignment/>
      <protection locked="0"/>
    </xf>
    <xf numFmtId="0" fontId="45" fillId="0" borderId="0">
      <alignment/>
      <protection locked="0"/>
    </xf>
    <xf numFmtId="0" fontId="43" fillId="0" borderId="0">
      <alignment/>
      <protection locked="0"/>
    </xf>
    <xf numFmtId="0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45" fillId="0" borderId="0">
      <alignment/>
      <protection locked="0"/>
    </xf>
    <xf numFmtId="0" fontId="45" fillId="0" borderId="0">
      <alignment/>
      <protection locked="0"/>
    </xf>
    <xf numFmtId="5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0" fillId="0" borderId="0">
      <alignment vertical="center"/>
      <protection/>
    </xf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40" fillId="0" borderId="0">
      <alignment/>
      <protection/>
    </xf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3" borderId="0" applyNumberFormat="0" applyBorder="0" applyAlignment="0" applyProtection="0"/>
    <xf numFmtId="0" fontId="50" fillId="16" borderId="0" applyNumberFormat="0" applyBorder="0" applyAlignment="0" applyProtection="0"/>
    <xf numFmtId="0" fontId="51" fillId="0" borderId="4" applyNumberFormat="0" applyFill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3" fillId="5" borderId="0" applyNumberFormat="0" applyBorder="0" applyAlignment="0" applyProtection="0"/>
    <xf numFmtId="0" fontId="54" fillId="17" borderId="5" applyNumberFormat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11" fillId="0" borderId="0">
      <alignment/>
      <protection/>
    </xf>
    <xf numFmtId="0" fontId="4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9" fillId="19" borderId="9" applyNumberFormat="0" applyFont="0" applyAlignment="0" applyProtection="0"/>
    <xf numFmtId="0" fontId="60" fillId="0" borderId="10" applyNumberFormat="0" applyFill="0" applyAlignment="0" applyProtection="0"/>
    <xf numFmtId="0" fontId="61" fillId="6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9" borderId="11" applyNumberFormat="0" applyAlignment="0" applyProtection="0"/>
    <xf numFmtId="0" fontId="64" fillId="20" borderId="11" applyNumberFormat="0" applyAlignment="0" applyProtection="0"/>
    <xf numFmtId="0" fontId="65" fillId="20" borderId="12" applyNumberFormat="0" applyAlignment="0" applyProtection="0"/>
    <xf numFmtId="0" fontId="66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15" borderId="0" applyNumberFormat="0" applyBorder="0" applyAlignment="0" applyProtection="0"/>
    <xf numFmtId="0" fontId="50" fillId="3" borderId="0" applyNumberFormat="0" applyBorder="0" applyAlignment="0" applyProtection="0"/>
    <xf numFmtId="0" fontId="50" fillId="24" borderId="0" applyNumberFormat="0" applyBorder="0" applyAlignment="0" applyProtection="0"/>
    <xf numFmtId="0" fontId="2" fillId="0" borderId="0">
      <alignment/>
      <protection/>
    </xf>
    <xf numFmtId="165" fontId="2" fillId="0" borderId="0" applyFont="0" applyFill="0" applyBorder="0" applyAlignment="0" applyProtection="0"/>
    <xf numFmtId="0" fontId="40" fillId="0" borderId="0">
      <alignment/>
      <protection/>
    </xf>
    <xf numFmtId="0" fontId="11" fillId="0" borderId="0">
      <alignment/>
      <protection/>
    </xf>
    <xf numFmtId="9" fontId="2" fillId="0" borderId="0" applyFont="0" applyFill="0" applyBorder="0" applyAlignment="0" applyProtection="0"/>
    <xf numFmtId="0" fontId="45" fillId="0" borderId="3">
      <alignment/>
      <protection locked="0"/>
    </xf>
    <xf numFmtId="0" fontId="2" fillId="0" borderId="0">
      <alignment/>
      <protection/>
    </xf>
    <xf numFmtId="0" fontId="11" fillId="0" borderId="0">
      <alignment/>
      <protection/>
    </xf>
    <xf numFmtId="0" fontId="67" fillId="0" borderId="0" applyNumberFormat="0" applyFill="0" applyBorder="0">
      <alignment/>
      <protection locked="0"/>
    </xf>
    <xf numFmtId="0" fontId="0" fillId="0" borderId="0">
      <alignment/>
      <protection/>
    </xf>
    <xf numFmtId="0" fontId="45" fillId="0" borderId="3">
      <alignment/>
      <protection locked="0"/>
    </xf>
    <xf numFmtId="0" fontId="1" fillId="0" borderId="0">
      <alignment/>
      <protection/>
    </xf>
    <xf numFmtId="0" fontId="2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13" applyNumberFormat="0" applyFill="0" applyAlignment="0" applyProtection="0"/>
    <xf numFmtId="0" fontId="71" fillId="0" borderId="14" applyNumberFormat="0" applyFill="0" applyAlignment="0" applyProtection="0"/>
    <xf numFmtId="0" fontId="72" fillId="0" borderId="15" applyNumberFormat="0" applyFill="0" applyAlignment="0" applyProtection="0"/>
    <xf numFmtId="0" fontId="72" fillId="0" borderId="0" applyNumberFormat="0" applyFill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0" applyNumberFormat="0" applyBorder="0" applyAlignment="0" applyProtection="0"/>
    <xf numFmtId="0" fontId="76" fillId="28" borderId="16" applyNumberFormat="0" applyAlignment="0" applyProtection="0"/>
    <xf numFmtId="0" fontId="77" fillId="29" borderId="17" applyNumberFormat="0" applyAlignment="0" applyProtection="0"/>
    <xf numFmtId="0" fontId="78" fillId="29" borderId="16" applyNumberFormat="0" applyAlignment="0" applyProtection="0"/>
    <xf numFmtId="0" fontId="79" fillId="0" borderId="18" applyNumberFormat="0" applyFill="0" applyAlignment="0" applyProtection="0"/>
    <xf numFmtId="0" fontId="80" fillId="30" borderId="19" applyNumberFormat="0" applyAlignment="0" applyProtection="0"/>
    <xf numFmtId="0" fontId="4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8" fillId="0" borderId="20" applyNumberFormat="0" applyFill="0" applyAlignment="0" applyProtection="0"/>
    <xf numFmtId="0" fontId="8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82" fillId="34" borderId="0" applyNumberFormat="0" applyBorder="0" applyAlignment="0" applyProtection="0"/>
    <xf numFmtId="0" fontId="8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82" fillId="38" borderId="0" applyNumberFormat="0" applyBorder="0" applyAlignment="0" applyProtection="0"/>
    <xf numFmtId="0" fontId="8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82" fillId="42" borderId="0" applyNumberFormat="0" applyBorder="0" applyAlignment="0" applyProtection="0"/>
    <xf numFmtId="0" fontId="8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82" fillId="46" borderId="0" applyNumberFormat="0" applyBorder="0" applyAlignment="0" applyProtection="0"/>
    <xf numFmtId="0" fontId="8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82" fillId="50" borderId="0" applyNumberFormat="0" applyBorder="0" applyAlignment="0" applyProtection="0"/>
    <xf numFmtId="0" fontId="8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82" fillId="54" borderId="0" applyNumberFormat="0" applyBorder="0" applyAlignment="0" applyProtection="0"/>
    <xf numFmtId="0" fontId="2" fillId="0" borderId="0">
      <alignment/>
      <protection/>
    </xf>
    <xf numFmtId="0" fontId="2" fillId="55" borderId="21" applyNumberFormat="0" applyFont="0" applyAlignment="0" applyProtection="0"/>
    <xf numFmtId="0" fontId="1" fillId="0" borderId="0">
      <alignment/>
      <protection/>
    </xf>
  </cellStyleXfs>
  <cellXfs count="1059">
    <xf numFmtId="0" fontId="0" fillId="0" borderId="0" xfId="0"/>
    <xf numFmtId="0" fontId="4" fillId="0" borderId="22" xfId="0" applyFont="1" applyFill="1" applyBorder="1"/>
    <xf numFmtId="0" fontId="6" fillId="0" borderId="0" xfId="0" applyFont="1" applyBorder="1"/>
    <xf numFmtId="0" fontId="5" fillId="0" borderId="0" xfId="0" applyFont="1" applyFill="1" applyBorder="1" applyAlignment="1">
      <alignment horizontal="center"/>
    </xf>
    <xf numFmtId="3" fontId="4" fillId="0" borderId="23" xfId="0" applyNumberFormat="1" applyFont="1" applyFill="1" applyBorder="1"/>
    <xf numFmtId="3" fontId="4" fillId="0" borderId="24" xfId="0" applyNumberFormat="1" applyFont="1" applyFill="1" applyBorder="1"/>
    <xf numFmtId="3" fontId="4" fillId="0" borderId="25" xfId="0" applyNumberFormat="1" applyFont="1" applyFill="1" applyBorder="1"/>
    <xf numFmtId="3" fontId="4" fillId="0" borderId="26" xfId="0" applyNumberFormat="1" applyFont="1" applyFill="1" applyBorder="1"/>
    <xf numFmtId="0" fontId="4" fillId="0" borderId="0" xfId="0" applyFont="1"/>
    <xf numFmtId="0" fontId="5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3" fontId="4" fillId="0" borderId="28" xfId="0" applyNumberFormat="1" applyFont="1" applyFill="1" applyBorder="1"/>
    <xf numFmtId="0" fontId="5" fillId="0" borderId="29" xfId="0" applyFont="1" applyFill="1" applyBorder="1"/>
    <xf numFmtId="0" fontId="4" fillId="0" borderId="30" xfId="0" applyFont="1" applyFill="1" applyBorder="1"/>
    <xf numFmtId="0" fontId="5" fillId="0" borderId="31" xfId="0" applyFont="1" applyFill="1" applyBorder="1" applyAlignment="1">
      <alignment horizontal="center"/>
    </xf>
    <xf numFmtId="0" fontId="10" fillId="0" borderId="0" xfId="0" applyFont="1"/>
    <xf numFmtId="0" fontId="10" fillId="0" borderId="32" xfId="0" applyFont="1" applyBorder="1"/>
    <xf numFmtId="166" fontId="4" fillId="0" borderId="25" xfId="0" applyNumberFormat="1" applyFont="1" applyFill="1" applyBorder="1"/>
    <xf numFmtId="0" fontId="11" fillId="0" borderId="0" xfId="0" applyFont="1"/>
    <xf numFmtId="3" fontId="4" fillId="0" borderId="33" xfId="0" applyNumberFormat="1" applyFont="1" applyFill="1" applyBorder="1"/>
    <xf numFmtId="3" fontId="4" fillId="0" borderId="34" xfId="0" applyNumberFormat="1" applyFont="1" applyFill="1" applyBorder="1"/>
    <xf numFmtId="0" fontId="4" fillId="0" borderId="0" xfId="0" applyFont="1" applyFill="1" applyAlignment="1">
      <alignment/>
    </xf>
    <xf numFmtId="0" fontId="4" fillId="0" borderId="0" xfId="0" applyFont="1" applyFill="1"/>
    <xf numFmtId="0" fontId="4" fillId="0" borderId="0" xfId="0" applyFont="1" applyFill="1" applyBorder="1"/>
    <xf numFmtId="3" fontId="4" fillId="0" borderId="0" xfId="0" applyNumberFormat="1" applyFont="1" applyFill="1"/>
    <xf numFmtId="0" fontId="5" fillId="0" borderId="27" xfId="0" applyFont="1" applyFill="1" applyBorder="1"/>
    <xf numFmtId="0" fontId="5" fillId="0" borderId="0" xfId="0" applyFont="1" applyFill="1" applyBorder="1"/>
    <xf numFmtId="3" fontId="5" fillId="0" borderId="0" xfId="0" applyNumberFormat="1" applyFont="1" applyFill="1" applyBorder="1"/>
    <xf numFmtId="0" fontId="5" fillId="0" borderId="35" xfId="0" applyFont="1" applyFill="1" applyBorder="1"/>
    <xf numFmtId="0" fontId="5" fillId="0" borderId="36" xfId="0" applyFont="1" applyFill="1" applyBorder="1"/>
    <xf numFmtId="3" fontId="5" fillId="0" borderId="36" xfId="0" applyNumberFormat="1" applyFont="1" applyFill="1" applyBorder="1"/>
    <xf numFmtId="0" fontId="4" fillId="0" borderId="34" xfId="0" applyFont="1" applyFill="1" applyBorder="1" applyAlignment="1">
      <alignment horizontal="center"/>
    </xf>
    <xf numFmtId="0" fontId="5" fillId="0" borderId="37" xfId="0" applyFont="1" applyFill="1" applyBorder="1"/>
    <xf numFmtId="0" fontId="6" fillId="0" borderId="0" xfId="0" applyFont="1" applyFill="1" applyBorder="1"/>
    <xf numFmtId="0" fontId="10" fillId="0" borderId="0" xfId="0" applyFont="1" applyBorder="1"/>
    <xf numFmtId="0" fontId="12" fillId="0" borderId="0" xfId="0" applyFont="1" applyFill="1"/>
    <xf numFmtId="0" fontId="10" fillId="0" borderId="0" xfId="0" applyFont="1" applyFill="1"/>
    <xf numFmtId="0" fontId="4" fillId="0" borderId="38" xfId="0" applyFont="1" applyFill="1" applyBorder="1"/>
    <xf numFmtId="167" fontId="4" fillId="0" borderId="39" xfId="0" applyNumberFormat="1" applyFont="1" applyFill="1" applyBorder="1"/>
    <xf numFmtId="0" fontId="9" fillId="0" borderId="0" xfId="0" applyFont="1" applyFill="1"/>
    <xf numFmtId="0" fontId="14" fillId="0" borderId="0" xfId="0" applyFont="1"/>
    <xf numFmtId="166" fontId="5" fillId="0" borderId="40" xfId="0" applyNumberFormat="1" applyFont="1" applyFill="1" applyBorder="1"/>
    <xf numFmtId="3" fontId="5" fillId="0" borderId="40" xfId="0" applyNumberFormat="1" applyFont="1" applyFill="1" applyBorder="1"/>
    <xf numFmtId="0" fontId="15" fillId="0" borderId="0" xfId="0" applyFont="1" applyBorder="1"/>
    <xf numFmtId="0" fontId="4" fillId="0" borderId="26" xfId="0" applyFont="1" applyFill="1" applyBorder="1"/>
    <xf numFmtId="3" fontId="4" fillId="0" borderId="41" xfId="0" applyNumberFormat="1" applyFont="1" applyFill="1" applyBorder="1"/>
    <xf numFmtId="3" fontId="4" fillId="0" borderId="42" xfId="0" applyNumberFormat="1" applyFont="1" applyFill="1" applyBorder="1"/>
    <xf numFmtId="3" fontId="4" fillId="0" borderId="43" xfId="0" applyNumberFormat="1" applyFont="1" applyFill="1" applyBorder="1"/>
    <xf numFmtId="3" fontId="5" fillId="0" borderId="44" xfId="0" applyNumberFormat="1" applyFont="1" applyFill="1" applyBorder="1"/>
    <xf numFmtId="166" fontId="5" fillId="0" borderId="45" xfId="0" applyNumberFormat="1" applyFont="1" applyFill="1" applyBorder="1"/>
    <xf numFmtId="3" fontId="5" fillId="0" borderId="46" xfId="0" applyNumberFormat="1" applyFont="1" applyFill="1" applyBorder="1"/>
    <xf numFmtId="3" fontId="5" fillId="0" borderId="47" xfId="0" applyNumberFormat="1" applyFont="1" applyFill="1" applyBorder="1"/>
    <xf numFmtId="166" fontId="5" fillId="0" borderId="31" xfId="0" applyNumberFormat="1" applyFont="1" applyFill="1" applyBorder="1"/>
    <xf numFmtId="0" fontId="5" fillId="0" borderId="48" xfId="0" applyFont="1" applyFill="1" applyBorder="1"/>
    <xf numFmtId="0" fontId="4" fillId="0" borderId="49" xfId="0" applyFont="1" applyFill="1" applyBorder="1" applyAlignment="1">
      <alignment horizontal="center"/>
    </xf>
    <xf numFmtId="0" fontId="5" fillId="0" borderId="50" xfId="0" applyFont="1" applyFill="1" applyBorder="1"/>
    <xf numFmtId="0" fontId="5" fillId="0" borderId="51" xfId="0" applyFont="1" applyFill="1" applyBorder="1"/>
    <xf numFmtId="166" fontId="4" fillId="20" borderId="23" xfId="0" applyNumberFormat="1" applyFont="1" applyFill="1" applyBorder="1"/>
    <xf numFmtId="0" fontId="5" fillId="0" borderId="52" xfId="0" applyFont="1" applyFill="1" applyBorder="1"/>
    <xf numFmtId="0" fontId="5" fillId="0" borderId="53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5" fillId="0" borderId="30" xfId="0" applyFont="1" applyFill="1" applyBorder="1"/>
    <xf numFmtId="0" fontId="4" fillId="0" borderId="55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left"/>
    </xf>
    <xf numFmtId="166" fontId="4" fillId="20" borderId="25" xfId="0" applyNumberFormat="1" applyFont="1" applyFill="1" applyBorder="1"/>
    <xf numFmtId="0" fontId="9" fillId="0" borderId="47" xfId="0" applyFont="1" applyFill="1" applyBorder="1" applyAlignment="1">
      <alignment horizontal="left"/>
    </xf>
    <xf numFmtId="0" fontId="9" fillId="0" borderId="38" xfId="0" applyFont="1" applyFill="1" applyBorder="1" applyAlignment="1">
      <alignment horizontal="left"/>
    </xf>
    <xf numFmtId="0" fontId="4" fillId="0" borderId="48" xfId="0" applyFont="1" applyFill="1" applyBorder="1"/>
    <xf numFmtId="3" fontId="4" fillId="0" borderId="33" xfId="0" applyNumberFormat="1" applyFont="1" applyFill="1" applyBorder="1"/>
    <xf numFmtId="3" fontId="4" fillId="0" borderId="23" xfId="0" applyNumberFormat="1" applyFont="1" applyFill="1" applyBorder="1"/>
    <xf numFmtId="0" fontId="4" fillId="0" borderId="0" xfId="0" applyFont="1" applyFill="1" applyBorder="1"/>
    <xf numFmtId="166" fontId="4" fillId="20" borderId="39" xfId="0" applyNumberFormat="1" applyFont="1" applyFill="1" applyBorder="1"/>
    <xf numFmtId="0" fontId="4" fillId="0" borderId="58" xfId="0" applyFont="1" applyFill="1" applyBorder="1"/>
    <xf numFmtId="0" fontId="4" fillId="0" borderId="39" xfId="0" applyFont="1" applyFill="1" applyBorder="1"/>
    <xf numFmtId="3" fontId="4" fillId="0" borderId="39" xfId="0" applyNumberFormat="1" applyFont="1" applyFill="1" applyBorder="1"/>
    <xf numFmtId="0" fontId="8" fillId="0" borderId="59" xfId="0" applyFont="1" applyFill="1" applyBorder="1"/>
    <xf numFmtId="0" fontId="8" fillId="0" borderId="60" xfId="0" applyFont="1" applyFill="1" applyBorder="1"/>
    <xf numFmtId="0" fontId="4" fillId="0" borderId="55" xfId="0" applyFont="1" applyFill="1" applyBorder="1"/>
    <xf numFmtId="0" fontId="4" fillId="0" borderId="56" xfId="0" applyFont="1" applyFill="1" applyBorder="1"/>
    <xf numFmtId="0" fontId="4" fillId="0" borderId="61" xfId="0" applyFont="1" applyFill="1" applyBorder="1"/>
    <xf numFmtId="0" fontId="5" fillId="0" borderId="62" xfId="0" applyFont="1" applyFill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3" fontId="18" fillId="0" borderId="0" xfId="0" applyNumberFormat="1" applyFont="1"/>
    <xf numFmtId="0" fontId="18" fillId="0" borderId="0" xfId="0" applyFont="1" applyFill="1"/>
    <xf numFmtId="0" fontId="9" fillId="0" borderId="0" xfId="0" applyFont="1" applyFill="1" applyBorder="1"/>
    <xf numFmtId="0" fontId="8" fillId="0" borderId="0" xfId="0" applyFont="1" applyFill="1" applyBorder="1"/>
    <xf numFmtId="0" fontId="5" fillId="0" borderId="0" xfId="0" applyFont="1" applyFill="1" applyBorder="1"/>
    <xf numFmtId="3" fontId="4" fillId="0" borderId="0" xfId="0" applyNumberFormat="1" applyFont="1" applyFill="1" applyBorder="1"/>
    <xf numFmtId="0" fontId="8" fillId="0" borderId="0" xfId="0" applyFont="1" applyFill="1" applyBorder="1" applyAlignment="1">
      <alignment/>
    </xf>
    <xf numFmtId="3" fontId="9" fillId="0" borderId="0" xfId="0" applyNumberFormat="1" applyFont="1" applyFill="1" applyBorder="1"/>
    <xf numFmtId="0" fontId="4" fillId="0" borderId="0" xfId="0" applyFont="1" applyFill="1" applyBorder="1" applyAlignment="1">
      <alignment/>
    </xf>
    <xf numFmtId="3" fontId="5" fillId="0" borderId="0" xfId="0" applyNumberFormat="1" applyFont="1" applyFill="1" applyBorder="1"/>
    <xf numFmtId="0" fontId="4" fillId="0" borderId="63" xfId="0" applyFont="1" applyFill="1" applyBorder="1" applyAlignment="1">
      <alignment horizontal="center"/>
    </xf>
    <xf numFmtId="0" fontId="4" fillId="0" borderId="64" xfId="0" applyFont="1" applyFill="1" applyBorder="1"/>
    <xf numFmtId="0" fontId="5" fillId="0" borderId="65" xfId="0" applyFont="1" applyFill="1" applyBorder="1"/>
    <xf numFmtId="0" fontId="3" fillId="0" borderId="0" xfId="0" applyFont="1"/>
    <xf numFmtId="0" fontId="10" fillId="0" borderId="41" xfId="0" applyFont="1" applyBorder="1"/>
    <xf numFmtId="0" fontId="19" fillId="0" borderId="0" xfId="0" applyFont="1"/>
    <xf numFmtId="0" fontId="20" fillId="0" borderId="0" xfId="0" applyFont="1" applyBorder="1"/>
    <xf numFmtId="0" fontId="14" fillId="0" borderId="0" xfId="0" applyFont="1" applyFill="1" applyBorder="1"/>
    <xf numFmtId="0" fontId="14" fillId="0" borderId="0" xfId="0" applyFont="1" applyBorder="1"/>
    <xf numFmtId="0" fontId="5" fillId="0" borderId="66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4" fillId="0" borderId="67" xfId="0" applyFont="1" applyBorder="1"/>
    <xf numFmtId="3" fontId="4" fillId="0" borderId="68" xfId="0" applyNumberFormat="1" applyFont="1" applyFill="1" applyBorder="1"/>
    <xf numFmtId="3" fontId="4" fillId="0" borderId="69" xfId="21" applyNumberFormat="1" applyFont="1" applyBorder="1" applyAlignment="1">
      <alignment horizontal="right"/>
      <protection/>
    </xf>
    <xf numFmtId="0" fontId="4" fillId="0" borderId="55" xfId="0" applyFont="1" applyBorder="1"/>
    <xf numFmtId="0" fontId="4" fillId="0" borderId="56" xfId="0" applyFont="1" applyBorder="1"/>
    <xf numFmtId="0" fontId="4" fillId="0" borderId="56" xfId="0" applyFont="1" applyBorder="1"/>
    <xf numFmtId="3" fontId="4" fillId="0" borderId="56" xfId="0" applyNumberFormat="1" applyFont="1" applyBorder="1"/>
    <xf numFmtId="0" fontId="5" fillId="0" borderId="48" xfId="0" applyFont="1" applyBorder="1"/>
    <xf numFmtId="3" fontId="5" fillId="0" borderId="48" xfId="0" applyNumberFormat="1" applyFont="1" applyFill="1" applyBorder="1"/>
    <xf numFmtId="0" fontId="5" fillId="0" borderId="48" xfId="0" applyFont="1" applyBorder="1"/>
    <xf numFmtId="0" fontId="6" fillId="0" borderId="70" xfId="0" applyFont="1" applyBorder="1"/>
    <xf numFmtId="0" fontId="7" fillId="0" borderId="70" xfId="0" applyFont="1" applyFill="1" applyBorder="1" applyAlignment="1">
      <alignment wrapText="1"/>
    </xf>
    <xf numFmtId="0" fontId="7" fillId="0" borderId="29" xfId="0" applyFont="1" applyFill="1" applyBorder="1" applyAlignment="1">
      <alignment wrapText="1"/>
    </xf>
    <xf numFmtId="0" fontId="5" fillId="0" borderId="71" xfId="0" applyFont="1" applyFill="1" applyBorder="1" applyAlignment="1">
      <alignment horizontal="center"/>
    </xf>
    <xf numFmtId="3" fontId="4" fillId="0" borderId="72" xfId="0" applyNumberFormat="1" applyFont="1" applyFill="1" applyBorder="1"/>
    <xf numFmtId="0" fontId="21" fillId="0" borderId="0" xfId="0" applyFont="1" applyBorder="1"/>
    <xf numFmtId="0" fontId="7" fillId="0" borderId="0" xfId="0" applyFont="1" applyBorder="1"/>
    <xf numFmtId="0" fontId="14" fillId="6" borderId="0" xfId="0" applyFont="1" applyFill="1" applyBorder="1"/>
    <xf numFmtId="0" fontId="4" fillId="0" borderId="73" xfId="0" applyFont="1" applyFill="1" applyBorder="1"/>
    <xf numFmtId="0" fontId="4" fillId="0" borderId="73" xfId="0" applyFont="1" applyFill="1" applyBorder="1" applyAlignment="1">
      <alignment horizontal="center"/>
    </xf>
    <xf numFmtId="0" fontId="4" fillId="0" borderId="43" xfId="0" applyFont="1" applyFill="1" applyBorder="1"/>
    <xf numFmtId="0" fontId="4" fillId="0" borderId="26" xfId="0" applyFont="1" applyFill="1" applyBorder="1" applyAlignment="1">
      <alignment horizontal="center"/>
    </xf>
    <xf numFmtId="0" fontId="4" fillId="0" borderId="74" xfId="0" applyFont="1" applyFill="1" applyBorder="1"/>
    <xf numFmtId="0" fontId="5" fillId="0" borderId="44" xfId="0" applyFont="1" applyFill="1" applyBorder="1"/>
    <xf numFmtId="0" fontId="5" fillId="0" borderId="38" xfId="0" applyFont="1" applyFill="1" applyBorder="1"/>
    <xf numFmtId="0" fontId="5" fillId="0" borderId="74" xfId="0" applyFont="1" applyFill="1" applyBorder="1"/>
    <xf numFmtId="0" fontId="21" fillId="0" borderId="0" xfId="0" applyFont="1" applyFill="1" applyBorder="1"/>
    <xf numFmtId="0" fontId="7" fillId="0" borderId="0" xfId="0" applyFont="1" applyFill="1" applyBorder="1"/>
    <xf numFmtId="0" fontId="4" fillId="0" borderId="3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6" fillId="0" borderId="29" xfId="0" applyFont="1" applyBorder="1"/>
    <xf numFmtId="0" fontId="4" fillId="0" borderId="28" xfId="0" applyFont="1" applyBorder="1" applyAlignment="1">
      <alignment horizontal="center"/>
    </xf>
    <xf numFmtId="16" fontId="14" fillId="6" borderId="0" xfId="0" applyNumberFormat="1" applyFont="1" applyFill="1" applyBorder="1"/>
    <xf numFmtId="0" fontId="4" fillId="0" borderId="43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/>
    </xf>
    <xf numFmtId="0" fontId="5" fillId="0" borderId="0" xfId="0" applyFont="1"/>
    <xf numFmtId="0" fontId="9" fillId="0" borderId="0" xfId="0" applyFont="1"/>
    <xf numFmtId="0" fontId="12" fillId="0" borderId="0" xfId="0" applyFont="1" applyFill="1"/>
    <xf numFmtId="0" fontId="22" fillId="0" borderId="31" xfId="0" applyFont="1" applyBorder="1" applyAlignment="1">
      <alignment horizontal="center"/>
    </xf>
    <xf numFmtId="3" fontId="22" fillId="0" borderId="75" xfId="0" applyNumberFormat="1" applyFont="1" applyBorder="1" applyAlignment="1">
      <alignment horizontal="center"/>
    </xf>
    <xf numFmtId="3" fontId="22" fillId="0" borderId="31" xfId="0" applyNumberFormat="1" applyFont="1" applyBorder="1" applyAlignment="1">
      <alignment horizontal="center"/>
    </xf>
    <xf numFmtId="0" fontId="22" fillId="0" borderId="76" xfId="0" applyFont="1" applyBorder="1"/>
    <xf numFmtId="0" fontId="22" fillId="0" borderId="46" xfId="0" applyFont="1" applyBorder="1"/>
    <xf numFmtId="0" fontId="22" fillId="0" borderId="66" xfId="0" applyFont="1" applyBorder="1"/>
    <xf numFmtId="0" fontId="22" fillId="0" borderId="77" xfId="0" applyFont="1" applyBorder="1"/>
    <xf numFmtId="0" fontId="5" fillId="0" borderId="78" xfId="0" applyFont="1" applyFill="1" applyBorder="1"/>
    <xf numFmtId="3" fontId="22" fillId="0" borderId="79" xfId="0" applyNumberFormat="1" applyFont="1" applyBorder="1" applyAlignment="1">
      <alignment horizontal="center"/>
    </xf>
    <xf numFmtId="0" fontId="22" fillId="0" borderId="44" xfId="0" applyFont="1" applyBorder="1"/>
    <xf numFmtId="3" fontId="9" fillId="0" borderId="80" xfId="0" applyNumberFormat="1" applyFont="1" applyBorder="1"/>
    <xf numFmtId="3" fontId="9" fillId="0" borderId="81" xfId="0" applyNumberFormat="1" applyFont="1" applyBorder="1"/>
    <xf numFmtId="0" fontId="22" fillId="0" borderId="82" xfId="0" applyFont="1" applyBorder="1"/>
    <xf numFmtId="3" fontId="9" fillId="0" borderId="82" xfId="0" applyNumberFormat="1" applyFont="1" applyBorder="1"/>
    <xf numFmtId="3" fontId="9" fillId="0" borderId="83" xfId="0" applyNumberFormat="1" applyFont="1" applyBorder="1"/>
    <xf numFmtId="3" fontId="9" fillId="0" borderId="84" xfId="0" applyNumberFormat="1" applyFont="1" applyBorder="1"/>
    <xf numFmtId="3" fontId="8" fillId="0" borderId="85" xfId="0" applyNumberFormat="1" applyFont="1" applyBorder="1"/>
    <xf numFmtId="3" fontId="8" fillId="0" borderId="32" xfId="0" applyNumberFormat="1" applyFont="1" applyBorder="1"/>
    <xf numFmtId="3" fontId="8" fillId="0" borderId="86" xfId="0" applyNumberFormat="1" applyFont="1" applyBorder="1"/>
    <xf numFmtId="3" fontId="8" fillId="0" borderId="87" xfId="0" applyNumberFormat="1" applyFont="1" applyBorder="1"/>
    <xf numFmtId="3" fontId="8" fillId="0" borderId="88" xfId="0" applyNumberFormat="1" applyFont="1" applyBorder="1"/>
    <xf numFmtId="3" fontId="8" fillId="0" borderId="89" xfId="0" applyNumberFormat="1" applyFont="1" applyBorder="1"/>
    <xf numFmtId="3" fontId="8" fillId="0" borderId="44" xfId="0" applyNumberFormat="1" applyFont="1" applyFill="1" applyBorder="1"/>
    <xf numFmtId="3" fontId="8" fillId="0" borderId="80" xfId="0" applyNumberFormat="1" applyFont="1" applyBorder="1"/>
    <xf numFmtId="3" fontId="8" fillId="0" borderId="81" xfId="0" applyNumberFormat="1" applyFont="1" applyBorder="1"/>
    <xf numFmtId="0" fontId="22" fillId="0" borderId="78" xfId="0" applyFont="1" applyBorder="1"/>
    <xf numFmtId="3" fontId="9" fillId="0" borderId="44" xfId="0" applyNumberFormat="1" applyFont="1" applyBorder="1"/>
    <xf numFmtId="3" fontId="8" fillId="0" borderId="90" xfId="0" applyNumberFormat="1" applyFont="1" applyBorder="1"/>
    <xf numFmtId="3" fontId="8" fillId="0" borderId="83" xfId="0" applyNumberFormat="1" applyFont="1" applyBorder="1"/>
    <xf numFmtId="3" fontId="8" fillId="0" borderId="85" xfId="0" applyNumberFormat="1" applyFont="1" applyFill="1" applyBorder="1"/>
    <xf numFmtId="3" fontId="9" fillId="0" borderId="87" xfId="0" applyNumberFormat="1" applyFont="1" applyBorder="1"/>
    <xf numFmtId="3" fontId="9" fillId="0" borderId="88" xfId="0" applyNumberFormat="1" applyFont="1" applyBorder="1"/>
    <xf numFmtId="3" fontId="9" fillId="0" borderId="40" xfId="21" applyNumberFormat="1" applyFont="1" applyBorder="1" applyAlignment="1">
      <alignment horizontal="right"/>
      <protection/>
    </xf>
    <xf numFmtId="3" fontId="9" fillId="0" borderId="91" xfId="21" applyNumberFormat="1" applyFont="1" applyBorder="1" applyAlignment="1">
      <alignment horizontal="right"/>
      <protection/>
    </xf>
    <xf numFmtId="3" fontId="9" fillId="0" borderId="40" xfId="0" applyNumberFormat="1" applyFont="1" applyBorder="1"/>
    <xf numFmtId="3" fontId="9" fillId="0" borderId="40" xfId="0" applyNumberFormat="1" applyFont="1" applyBorder="1"/>
    <xf numFmtId="3" fontId="9" fillId="0" borderId="80" xfId="0" applyNumberFormat="1" applyFont="1" applyBorder="1"/>
    <xf numFmtId="3" fontId="9" fillId="0" borderId="81" xfId="0" applyNumberFormat="1" applyFont="1" applyBorder="1"/>
    <xf numFmtId="3" fontId="8" fillId="0" borderId="82" xfId="0" applyNumberFormat="1" applyFont="1" applyBorder="1"/>
    <xf numFmtId="3" fontId="9" fillId="0" borderId="31" xfId="0" applyNumberFormat="1" applyFont="1" applyBorder="1"/>
    <xf numFmtId="3" fontId="9" fillId="0" borderId="75" xfId="0" applyNumberFormat="1" applyFont="1" applyBorder="1"/>
    <xf numFmtId="0" fontId="16" fillId="0" borderId="92" xfId="0" applyFont="1" applyFill="1" applyBorder="1" applyAlignment="1">
      <alignment horizontal="center"/>
    </xf>
    <xf numFmtId="0" fontId="22" fillId="0" borderId="93" xfId="0" applyFont="1" applyBorder="1" applyAlignment="1">
      <alignment horizontal="center"/>
    </xf>
    <xf numFmtId="0" fontId="22" fillId="0" borderId="79" xfId="0" applyFont="1" applyBorder="1" applyAlignment="1">
      <alignment horizontal="center"/>
    </xf>
    <xf numFmtId="3" fontId="22" fillId="0" borderId="94" xfId="0" applyNumberFormat="1" applyFont="1" applyBorder="1" applyAlignment="1">
      <alignment horizontal="center"/>
    </xf>
    <xf numFmtId="0" fontId="22" fillId="0" borderId="95" xfId="0" applyFont="1" applyBorder="1"/>
    <xf numFmtId="3" fontId="9" fillId="0" borderId="96" xfId="0" applyNumberFormat="1" applyFont="1" applyFill="1" applyBorder="1"/>
    <xf numFmtId="3" fontId="9" fillId="0" borderId="97" xfId="0" applyNumberFormat="1" applyFont="1" applyBorder="1"/>
    <xf numFmtId="3" fontId="9" fillId="0" borderId="97" xfId="0" applyNumberFormat="1" applyFont="1" applyFill="1" applyBorder="1"/>
    <xf numFmtId="3" fontId="9" fillId="0" borderId="98" xfId="0" applyNumberFormat="1" applyFont="1" applyFill="1" applyBorder="1"/>
    <xf numFmtId="3" fontId="9" fillId="0" borderId="90" xfId="0" applyNumberFormat="1" applyFont="1" applyBorder="1"/>
    <xf numFmtId="3" fontId="9" fillId="0" borderId="84" xfId="0" applyNumberFormat="1" applyFont="1" applyFill="1" applyBorder="1"/>
    <xf numFmtId="3" fontId="8" fillId="0" borderId="81" xfId="0" applyNumberFormat="1" applyFont="1" applyFill="1" applyBorder="1"/>
    <xf numFmtId="3" fontId="8" fillId="0" borderId="99" xfId="0" applyNumberFormat="1" applyFont="1" applyBorder="1"/>
    <xf numFmtId="3" fontId="8" fillId="0" borderId="75" xfId="0" applyNumberFormat="1" applyFont="1" applyBorder="1"/>
    <xf numFmtId="3" fontId="8" fillId="0" borderId="80" xfId="0" applyNumberFormat="1" applyFont="1" applyFill="1" applyBorder="1"/>
    <xf numFmtId="3" fontId="9" fillId="0" borderId="100" xfId="0" applyNumberFormat="1" applyFont="1" applyFill="1" applyBorder="1"/>
    <xf numFmtId="3" fontId="9" fillId="0" borderId="101" xfId="0" applyNumberFormat="1" applyFont="1" applyBorder="1"/>
    <xf numFmtId="3" fontId="9" fillId="0" borderId="40" xfId="0" applyNumberFormat="1" applyFont="1" applyFill="1" applyBorder="1"/>
    <xf numFmtId="3" fontId="9" fillId="0" borderId="86" xfId="0" applyNumberFormat="1" applyFont="1" applyFill="1" applyBorder="1"/>
    <xf numFmtId="167" fontId="8" fillId="0" borderId="88" xfId="0" applyNumberFormat="1" applyFont="1" applyBorder="1"/>
    <xf numFmtId="3" fontId="8" fillId="0" borderId="84" xfId="0" applyNumberFormat="1" applyFont="1" applyFill="1" applyBorder="1"/>
    <xf numFmtId="3" fontId="9" fillId="0" borderId="91" xfId="0" applyNumberFormat="1" applyFont="1" applyBorder="1"/>
    <xf numFmtId="3" fontId="9" fillId="0" borderId="81" xfId="0" applyNumberFormat="1" applyFont="1" applyFill="1" applyBorder="1"/>
    <xf numFmtId="3" fontId="23" fillId="0" borderId="44" xfId="0" applyNumberFormat="1" applyFont="1" applyBorder="1"/>
    <xf numFmtId="0" fontId="20" fillId="0" borderId="0" xfId="0" applyFont="1"/>
    <xf numFmtId="0" fontId="25" fillId="0" borderId="0" xfId="0" applyFont="1" applyFill="1"/>
    <xf numFmtId="0" fontId="26" fillId="0" borderId="37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02" xfId="0" applyFont="1" applyFill="1" applyBorder="1" applyAlignment="1">
      <alignment horizontal="center"/>
    </xf>
    <xf numFmtId="0" fontId="25" fillId="0" borderId="0" xfId="0" applyFont="1" applyFill="1" applyBorder="1"/>
    <xf numFmtId="0" fontId="26" fillId="0" borderId="103" xfId="0" applyFont="1" applyFill="1" applyBorder="1" applyAlignment="1">
      <alignment horizontal="center"/>
    </xf>
    <xf numFmtId="0" fontId="26" fillId="0" borderId="76" xfId="0" applyFont="1" applyFill="1" applyBorder="1"/>
    <xf numFmtId="0" fontId="26" fillId="0" borderId="27" xfId="0" applyFont="1" applyFill="1" applyBorder="1"/>
    <xf numFmtId="0" fontId="26" fillId="0" borderId="0" xfId="0" applyFont="1" applyFill="1" applyBorder="1"/>
    <xf numFmtId="0" fontId="26" fillId="0" borderId="84" xfId="0" applyFont="1" applyFill="1" applyBorder="1"/>
    <xf numFmtId="0" fontId="26" fillId="0" borderId="102" xfId="0" applyFont="1" applyFill="1" applyBorder="1"/>
    <xf numFmtId="0" fontId="26" fillId="0" borderId="104" xfId="0" applyFont="1" applyFill="1" applyBorder="1"/>
    <xf numFmtId="0" fontId="26" fillId="0" borderId="37" xfId="0" applyFont="1" applyFill="1" applyBorder="1"/>
    <xf numFmtId="166" fontId="25" fillId="20" borderId="39" xfId="0" applyNumberFormat="1" applyFont="1" applyFill="1" applyBorder="1"/>
    <xf numFmtId="166" fontId="25" fillId="20" borderId="26" xfId="0" applyNumberFormat="1" applyFont="1" applyFill="1" applyBorder="1"/>
    <xf numFmtId="166" fontId="25" fillId="20" borderId="25" xfId="0" applyNumberFormat="1" applyFont="1" applyFill="1" applyBorder="1"/>
    <xf numFmtId="3" fontId="25" fillId="20" borderId="26" xfId="0" applyNumberFormat="1" applyFont="1" applyFill="1" applyBorder="1"/>
    <xf numFmtId="3" fontId="25" fillId="20" borderId="25" xfId="0" applyNumberFormat="1" applyFont="1" applyFill="1" applyBorder="1"/>
    <xf numFmtId="3" fontId="25" fillId="20" borderId="105" xfId="0" applyNumberFormat="1" applyFont="1" applyFill="1" applyBorder="1"/>
    <xf numFmtId="3" fontId="25" fillId="20" borderId="24" xfId="0" applyNumberFormat="1" applyFont="1" applyFill="1" applyBorder="1"/>
    <xf numFmtId="166" fontId="25" fillId="20" borderId="49" xfId="0" applyNumberFormat="1" applyFont="1" applyFill="1" applyBorder="1"/>
    <xf numFmtId="166" fontId="25" fillId="20" borderId="106" xfId="0" applyNumberFormat="1" applyFont="1" applyFill="1" applyBorder="1"/>
    <xf numFmtId="3" fontId="25" fillId="20" borderId="107" xfId="0" applyNumberFormat="1" applyFont="1" applyFill="1" applyBorder="1"/>
    <xf numFmtId="3" fontId="25" fillId="20" borderId="106" xfId="0" applyNumberFormat="1" applyFont="1" applyFill="1" applyBorder="1"/>
    <xf numFmtId="166" fontId="25" fillId="20" borderId="107" xfId="0" applyNumberFormat="1" applyFont="1" applyFill="1" applyBorder="1"/>
    <xf numFmtId="166" fontId="25" fillId="20" borderId="108" xfId="0" applyNumberFormat="1" applyFont="1" applyFill="1" applyBorder="1"/>
    <xf numFmtId="3" fontId="25" fillId="0" borderId="0" xfId="0" applyNumberFormat="1" applyFont="1" applyFill="1" applyBorder="1"/>
    <xf numFmtId="0" fontId="25" fillId="0" borderId="0" xfId="0" applyFont="1" applyFill="1" applyBorder="1" applyAlignment="1">
      <alignment/>
    </xf>
    <xf numFmtId="0" fontId="27" fillId="20" borderId="47" xfId="0" applyFont="1" applyFill="1" applyBorder="1"/>
    <xf numFmtId="0" fontId="27" fillId="20" borderId="27" xfId="0" applyFont="1" applyFill="1" applyBorder="1"/>
    <xf numFmtId="0" fontId="27" fillId="20" borderId="109" xfId="0" applyFont="1" applyFill="1" applyBorder="1"/>
    <xf numFmtId="0" fontId="27" fillId="20" borderId="110" xfId="0" applyFont="1" applyFill="1" applyBorder="1"/>
    <xf numFmtId="3" fontId="27" fillId="20" borderId="110" xfId="0" applyNumberFormat="1" applyFont="1" applyFill="1" applyBorder="1"/>
    <xf numFmtId="3" fontId="27" fillId="20" borderId="109" xfId="0" applyNumberFormat="1" applyFont="1" applyFill="1" applyBorder="1"/>
    <xf numFmtId="166" fontId="27" fillId="20" borderId="111" xfId="0" applyNumberFormat="1" applyFont="1" applyFill="1" applyBorder="1"/>
    <xf numFmtId="166" fontId="27" fillId="20" borderId="110" xfId="0" applyNumberFormat="1" applyFont="1" applyFill="1" applyBorder="1"/>
    <xf numFmtId="0" fontId="27" fillId="20" borderId="111" xfId="0" applyFont="1" applyFill="1" applyBorder="1"/>
    <xf numFmtId="0" fontId="27" fillId="20" borderId="112" xfId="0" applyFont="1" applyFill="1" applyBorder="1"/>
    <xf numFmtId="0" fontId="27" fillId="20" borderId="59" xfId="0" applyFont="1" applyFill="1" applyBorder="1"/>
    <xf numFmtId="0" fontId="27" fillId="0" borderId="0" xfId="0" applyFont="1" applyFill="1"/>
    <xf numFmtId="0" fontId="27" fillId="0" borderId="0" xfId="0" applyFont="1" applyFill="1" applyBorder="1"/>
    <xf numFmtId="0" fontId="27" fillId="20" borderId="38" xfId="0" applyFont="1" applyFill="1" applyBorder="1"/>
    <xf numFmtId="0" fontId="27" fillId="20" borderId="103" xfId="0" applyFont="1" applyFill="1" applyBorder="1"/>
    <xf numFmtId="0" fontId="27" fillId="20" borderId="113" xfId="0" applyFont="1" applyFill="1" applyBorder="1"/>
    <xf numFmtId="3" fontId="27" fillId="20" borderId="103" xfId="0" applyNumberFormat="1" applyFont="1" applyFill="1" applyBorder="1"/>
    <xf numFmtId="3" fontId="27" fillId="20" borderId="113" xfId="0" applyNumberFormat="1" applyFont="1" applyFill="1" applyBorder="1"/>
    <xf numFmtId="166" fontId="27" fillId="20" borderId="114" xfId="0" applyNumberFormat="1" applyFont="1" applyFill="1" applyBorder="1"/>
    <xf numFmtId="166" fontId="27" fillId="20" borderId="103" xfId="0" applyNumberFormat="1" applyFont="1" applyFill="1" applyBorder="1"/>
    <xf numFmtId="0" fontId="27" fillId="20" borderId="114" xfId="0" applyFont="1" applyFill="1" applyBorder="1"/>
    <xf numFmtId="0" fontId="27" fillId="20" borderId="115" xfId="0" applyFont="1" applyFill="1" applyBorder="1"/>
    <xf numFmtId="0" fontId="27" fillId="20" borderId="60" xfId="0" applyFont="1" applyFill="1" applyBorder="1"/>
    <xf numFmtId="0" fontId="27" fillId="0" borderId="69" xfId="0" applyFont="1" applyFill="1" applyBorder="1"/>
    <xf numFmtId="0" fontId="27" fillId="0" borderId="83" xfId="0" applyFont="1" applyFill="1" applyBorder="1"/>
    <xf numFmtId="3" fontId="25" fillId="20" borderId="68" xfId="0" applyNumberFormat="1" applyFont="1" applyFill="1" applyBorder="1"/>
    <xf numFmtId="166" fontId="25" fillId="20" borderId="116" xfId="0" applyNumberFormat="1" applyFont="1" applyFill="1" applyBorder="1"/>
    <xf numFmtId="166" fontId="25" fillId="20" borderId="68" xfId="0" applyNumberFormat="1" applyFont="1" applyFill="1" applyBorder="1"/>
    <xf numFmtId="0" fontId="25" fillId="20" borderId="68" xfId="0" applyFont="1" applyFill="1" applyBorder="1"/>
    <xf numFmtId="3" fontId="25" fillId="20" borderId="43" xfId="0" applyNumberFormat="1" applyFont="1" applyFill="1" applyBorder="1"/>
    <xf numFmtId="0" fontId="27" fillId="0" borderId="32" xfId="0" applyFont="1" applyFill="1" applyBorder="1"/>
    <xf numFmtId="0" fontId="25" fillId="20" borderId="25" xfId="0" applyFont="1" applyFill="1" applyBorder="1"/>
    <xf numFmtId="3" fontId="25" fillId="20" borderId="72" xfId="0" applyNumberFormat="1" applyFont="1" applyFill="1" applyBorder="1"/>
    <xf numFmtId="0" fontId="25" fillId="20" borderId="49" xfId="0" applyFont="1" applyFill="1" applyBorder="1"/>
    <xf numFmtId="0" fontId="27" fillId="0" borderId="117" xfId="0" applyFont="1" applyFill="1" applyBorder="1"/>
    <xf numFmtId="0" fontId="27" fillId="0" borderId="118" xfId="0" applyFont="1" applyFill="1" applyBorder="1"/>
    <xf numFmtId="0" fontId="27" fillId="0" borderId="88" xfId="0" applyFont="1" applyFill="1" applyBorder="1"/>
    <xf numFmtId="0" fontId="25" fillId="20" borderId="106" xfId="0" applyFont="1" applyFill="1" applyBorder="1"/>
    <xf numFmtId="0" fontId="25" fillId="20" borderId="108" xfId="0" applyFont="1" applyFill="1" applyBorder="1"/>
    <xf numFmtId="3" fontId="25" fillId="20" borderId="119" xfId="0" applyNumberFormat="1" applyFont="1" applyFill="1" applyBorder="1"/>
    <xf numFmtId="0" fontId="27" fillId="0" borderId="57" xfId="0" applyFont="1" applyFill="1" applyBorder="1"/>
    <xf numFmtId="0" fontId="27" fillId="0" borderId="120" xfId="0" applyFont="1" applyFill="1" applyBorder="1"/>
    <xf numFmtId="0" fontId="25" fillId="0" borderId="70" xfId="0" applyFont="1" applyFill="1" applyBorder="1" applyAlignment="1">
      <alignment/>
    </xf>
    <xf numFmtId="3" fontId="25" fillId="0" borderId="70" xfId="0" applyNumberFormat="1" applyFont="1" applyFill="1" applyBorder="1"/>
    <xf numFmtId="166" fontId="26" fillId="0" borderId="121" xfId="0" applyNumberFormat="1" applyFont="1" applyFill="1" applyBorder="1"/>
    <xf numFmtId="3" fontId="26" fillId="0" borderId="122" xfId="0" applyNumberFormat="1" applyFont="1" applyFill="1" applyBorder="1" applyAlignment="1">
      <alignment/>
    </xf>
    <xf numFmtId="0" fontId="26" fillId="0" borderId="122" xfId="0" applyFont="1" applyFill="1" applyBorder="1" applyAlignment="1">
      <alignment/>
    </xf>
    <xf numFmtId="166" fontId="26" fillId="0" borderId="50" xfId="0" applyNumberFormat="1" applyFont="1" applyFill="1" applyBorder="1"/>
    <xf numFmtId="3" fontId="26" fillId="0" borderId="122" xfId="0" applyNumberFormat="1" applyFont="1" applyFill="1" applyBorder="1"/>
    <xf numFmtId="3" fontId="26" fillId="0" borderId="70" xfId="0" applyNumberFormat="1" applyFont="1" applyFill="1" applyBorder="1" applyAlignment="1">
      <alignment/>
    </xf>
    <xf numFmtId="166" fontId="26" fillId="0" borderId="122" xfId="0" applyNumberFormat="1" applyFont="1" applyFill="1" applyBorder="1"/>
    <xf numFmtId="166" fontId="26" fillId="0" borderId="53" xfId="0" applyNumberFormat="1" applyFont="1" applyFill="1" applyBorder="1"/>
    <xf numFmtId="166" fontId="26" fillId="0" borderId="123" xfId="0" applyNumberFormat="1" applyFont="1" applyFill="1" applyBorder="1"/>
    <xf numFmtId="3" fontId="26" fillId="0" borderId="70" xfId="0" applyNumberFormat="1" applyFont="1" applyFill="1" applyBorder="1"/>
    <xf numFmtId="3" fontId="25" fillId="0" borderId="70" xfId="0" applyNumberFormat="1" applyFont="1" applyFill="1" applyBorder="1" applyAlignment="1">
      <alignment/>
    </xf>
    <xf numFmtId="166" fontId="26" fillId="0" borderId="70" xfId="0" applyNumberFormat="1" applyFont="1" applyFill="1" applyBorder="1"/>
    <xf numFmtId="0" fontId="26" fillId="20" borderId="76" xfId="0" applyFont="1" applyFill="1" applyBorder="1" applyAlignment="1">
      <alignment horizontal="center"/>
    </xf>
    <xf numFmtId="0" fontId="26" fillId="20" borderId="37" xfId="0" applyFont="1" applyFill="1" applyBorder="1" applyAlignment="1">
      <alignment horizontal="center"/>
    </xf>
    <xf numFmtId="3" fontId="25" fillId="20" borderId="124" xfId="0" applyNumberFormat="1" applyFont="1" applyFill="1" applyBorder="1" applyAlignment="1">
      <alignment horizontal="right"/>
    </xf>
    <xf numFmtId="3" fontId="25" fillId="20" borderId="23" xfId="0" applyNumberFormat="1" applyFont="1" applyFill="1" applyBorder="1"/>
    <xf numFmtId="166" fontId="25" fillId="20" borderId="23" xfId="0" applyNumberFormat="1" applyFont="1" applyFill="1" applyBorder="1"/>
    <xf numFmtId="166" fontId="25" fillId="20" borderId="64" xfId="0" applyNumberFormat="1" applyFont="1" applyFill="1" applyBorder="1"/>
    <xf numFmtId="3" fontId="25" fillId="20" borderId="72" xfId="0" applyNumberFormat="1" applyFont="1" applyFill="1" applyBorder="1" applyAlignment="1">
      <alignment horizontal="right"/>
    </xf>
    <xf numFmtId="0" fontId="26" fillId="0" borderId="0" xfId="0" applyFont="1" applyFill="1"/>
    <xf numFmtId="3" fontId="26" fillId="20" borderId="125" xfId="0" applyNumberFormat="1" applyFont="1" applyFill="1" applyBorder="1"/>
    <xf numFmtId="3" fontId="26" fillId="20" borderId="126" xfId="0" applyNumberFormat="1" applyFont="1" applyFill="1" applyBorder="1"/>
    <xf numFmtId="3" fontId="26" fillId="20" borderId="92" xfId="0" applyNumberFormat="1" applyFont="1" applyFill="1" applyBorder="1"/>
    <xf numFmtId="0" fontId="27" fillId="0" borderId="0" xfId="0" applyFont="1" applyFill="1" applyBorder="1"/>
    <xf numFmtId="0" fontId="28" fillId="0" borderId="0" xfId="0" applyFont="1" applyFill="1" applyBorder="1"/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3" fontId="28" fillId="0" borderId="0" xfId="0" applyNumberFormat="1" applyFont="1" applyFill="1" applyBorder="1"/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26" fillId="0" borderId="0" xfId="0" applyFont="1" applyFill="1" applyBorder="1"/>
    <xf numFmtId="0" fontId="25" fillId="0" borderId="0" xfId="0" applyFont="1" applyFill="1" applyBorder="1" applyAlignment="1">
      <alignment/>
    </xf>
    <xf numFmtId="3" fontId="26" fillId="0" borderId="0" xfId="0" applyNumberFormat="1" applyFont="1" applyFill="1" applyBorder="1"/>
    <xf numFmtId="166" fontId="4" fillId="0" borderId="39" xfId="0" applyNumberFormat="1" applyFont="1" applyFill="1" applyBorder="1"/>
    <xf numFmtId="0" fontId="27" fillId="0" borderId="127" xfId="0" applyFont="1" applyFill="1" applyBorder="1"/>
    <xf numFmtId="0" fontId="27" fillId="0" borderId="128" xfId="0" applyFont="1" applyFill="1" applyBorder="1"/>
    <xf numFmtId="0" fontId="27" fillId="0" borderId="129" xfId="0" applyFont="1" applyFill="1" applyBorder="1"/>
    <xf numFmtId="0" fontId="27" fillId="0" borderId="62" xfId="0" applyFont="1" applyFill="1" applyBorder="1"/>
    <xf numFmtId="166" fontId="26" fillId="20" borderId="130" xfId="0" applyNumberFormat="1" applyFont="1" applyFill="1" applyBorder="1"/>
    <xf numFmtId="0" fontId="4" fillId="0" borderId="0" xfId="0" applyFont="1" applyFill="1"/>
    <xf numFmtId="0" fontId="30" fillId="0" borderId="0" xfId="0" applyFont="1"/>
    <xf numFmtId="0" fontId="20" fillId="0" borderId="0" xfId="0" applyFont="1" applyFill="1"/>
    <xf numFmtId="0" fontId="30" fillId="0" borderId="0" xfId="0" applyFont="1" applyFill="1"/>
    <xf numFmtId="3" fontId="22" fillId="0" borderId="51" xfId="0" applyNumberFormat="1" applyFont="1" applyBorder="1" applyAlignment="1">
      <alignment horizontal="center"/>
    </xf>
    <xf numFmtId="3" fontId="22" fillId="0" borderId="131" xfId="0" applyNumberFormat="1" applyFont="1" applyBorder="1" applyAlignment="1">
      <alignment horizontal="center"/>
    </xf>
    <xf numFmtId="0" fontId="29" fillId="0" borderId="0" xfId="0" applyFont="1"/>
    <xf numFmtId="0" fontId="27" fillId="0" borderId="0" xfId="0" applyFont="1"/>
    <xf numFmtId="0" fontId="4" fillId="0" borderId="0" xfId="0" applyFont="1"/>
    <xf numFmtId="0" fontId="11" fillId="0" borderId="0" xfId="0" applyFont="1"/>
    <xf numFmtId="0" fontId="31" fillId="0" borderId="0" xfId="0" applyFont="1" applyBorder="1"/>
    <xf numFmtId="3" fontId="31" fillId="0" borderId="0" xfId="0" applyNumberFormat="1" applyFont="1" applyBorder="1"/>
    <xf numFmtId="0" fontId="30" fillId="0" borderId="0" xfId="0" applyFont="1" applyBorder="1"/>
    <xf numFmtId="3" fontId="6" fillId="0" borderId="0" xfId="0" applyNumberFormat="1" applyFont="1" applyBorder="1"/>
    <xf numFmtId="3" fontId="4" fillId="0" borderId="132" xfId="0" applyNumberFormat="1" applyFont="1" applyFill="1" applyBorder="1"/>
    <xf numFmtId="3" fontId="4" fillId="0" borderId="24" xfId="0" applyNumberFormat="1" applyFont="1" applyFill="1" applyBorder="1"/>
    <xf numFmtId="166" fontId="25" fillId="20" borderId="105" xfId="0" applyNumberFormat="1" applyFont="1" applyFill="1" applyBorder="1"/>
    <xf numFmtId="166" fontId="25" fillId="20" borderId="24" xfId="0" applyNumberFormat="1" applyFont="1" applyFill="1" applyBorder="1"/>
    <xf numFmtId="166" fontId="25" fillId="20" borderId="43" xfId="0" applyNumberFormat="1" applyFont="1" applyFill="1" applyBorder="1"/>
    <xf numFmtId="3" fontId="26" fillId="0" borderId="110" xfId="0" applyNumberFormat="1" applyFont="1" applyFill="1" applyBorder="1" applyAlignment="1">
      <alignment/>
    </xf>
    <xf numFmtId="166" fontId="5" fillId="0" borderId="133" xfId="0" applyNumberFormat="1" applyFont="1" applyFill="1" applyBorder="1"/>
    <xf numFmtId="0" fontId="25" fillId="20" borderId="26" xfId="0" applyFont="1" applyFill="1" applyBorder="1"/>
    <xf numFmtId="0" fontId="25" fillId="20" borderId="119" xfId="0" applyFont="1" applyFill="1" applyBorder="1"/>
    <xf numFmtId="166" fontId="25" fillId="0" borderId="70" xfId="0" applyNumberFormat="1" applyFont="1" applyFill="1" applyBorder="1"/>
    <xf numFmtId="166" fontId="26" fillId="0" borderId="0" xfId="0" applyNumberFormat="1" applyFont="1" applyFill="1" applyBorder="1"/>
    <xf numFmtId="0" fontId="26" fillId="0" borderId="133" xfId="0" applyFont="1" applyFill="1" applyBorder="1"/>
    <xf numFmtId="0" fontId="26" fillId="0" borderId="27" xfId="0" applyFont="1" applyFill="1" applyBorder="1" applyAlignment="1">
      <alignment horizontal="center"/>
    </xf>
    <xf numFmtId="166" fontId="26" fillId="0" borderId="134" xfId="0" applyNumberFormat="1" applyFont="1" applyFill="1" applyBorder="1"/>
    <xf numFmtId="0" fontId="5" fillId="0" borderId="135" xfId="0" applyFont="1" applyFill="1" applyBorder="1" applyAlignment="1">
      <alignment horizontal="center"/>
    </xf>
    <xf numFmtId="3" fontId="4" fillId="0" borderId="136" xfId="0" applyNumberFormat="1" applyFont="1" applyFill="1" applyBorder="1"/>
    <xf numFmtId="3" fontId="12" fillId="0" borderId="53" xfId="0" applyNumberFormat="1" applyFont="1" applyBorder="1"/>
    <xf numFmtId="0" fontId="11" fillId="0" borderId="68" xfId="0" applyFont="1" applyBorder="1"/>
    <xf numFmtId="0" fontId="11" fillId="0" borderId="25" xfId="0" applyFont="1" applyBorder="1"/>
    <xf numFmtId="3" fontId="11" fillId="0" borderId="25" xfId="0" applyNumberFormat="1" applyFont="1" applyBorder="1"/>
    <xf numFmtId="0" fontId="12" fillId="0" borderId="122" xfId="0" applyFont="1" applyBorder="1"/>
    <xf numFmtId="0" fontId="12" fillId="0" borderId="133" xfId="0" applyFont="1" applyBorder="1"/>
    <xf numFmtId="0" fontId="14" fillId="0" borderId="0" xfId="22" applyFont="1" applyBorder="1">
      <alignment/>
      <protection/>
    </xf>
    <xf numFmtId="0" fontId="4" fillId="0" borderId="0" xfId="28" applyFont="1">
      <alignment/>
      <protection/>
    </xf>
    <xf numFmtId="0" fontId="25" fillId="0" borderId="0" xfId="28" applyFont="1">
      <alignment/>
      <protection/>
    </xf>
    <xf numFmtId="0" fontId="25" fillId="0" borderId="0" xfId="28" applyFont="1" applyFill="1">
      <alignment/>
      <protection/>
    </xf>
    <xf numFmtId="0" fontId="4" fillId="0" borderId="0" xfId="28" applyFont="1" applyBorder="1">
      <alignment/>
      <protection/>
    </xf>
    <xf numFmtId="167" fontId="4" fillId="0" borderId="0" xfId="28" applyNumberFormat="1" applyFont="1">
      <alignment/>
      <protection/>
    </xf>
    <xf numFmtId="3" fontId="4" fillId="0" borderId="0" xfId="28" applyNumberFormat="1" applyFont="1">
      <alignment/>
      <protection/>
    </xf>
    <xf numFmtId="0" fontId="25" fillId="0" borderId="0" xfId="28" applyFont="1" applyBorder="1">
      <alignment/>
      <protection/>
    </xf>
    <xf numFmtId="0" fontId="25" fillId="0" borderId="0" xfId="28" applyFont="1" applyFill="1" applyBorder="1">
      <alignment/>
      <protection/>
    </xf>
    <xf numFmtId="167" fontId="4" fillId="0" borderId="0" xfId="28" applyNumberFormat="1" applyFont="1" applyBorder="1">
      <alignment/>
      <protection/>
    </xf>
    <xf numFmtId="3" fontId="4" fillId="0" borderId="0" xfId="28" applyNumberFormat="1" applyFont="1" applyBorder="1">
      <alignment/>
      <protection/>
    </xf>
    <xf numFmtId="0" fontId="27" fillId="0" borderId="0" xfId="28" applyFont="1" applyFill="1" applyBorder="1">
      <alignment/>
      <protection/>
    </xf>
    <xf numFmtId="0" fontId="4" fillId="0" borderId="0" xfId="28" applyFont="1" applyFill="1" applyBorder="1">
      <alignment/>
      <protection/>
    </xf>
    <xf numFmtId="167" fontId="4" fillId="0" borderId="0" xfId="28" applyNumberFormat="1" applyFont="1" applyFill="1" applyBorder="1">
      <alignment/>
      <protection/>
    </xf>
    <xf numFmtId="3" fontId="4" fillId="0" borderId="0" xfId="28" applyNumberFormat="1" applyFont="1" applyFill="1" applyBorder="1">
      <alignment/>
      <protection/>
    </xf>
    <xf numFmtId="0" fontId="8" fillId="0" borderId="0" xfId="28" applyFont="1">
      <alignment/>
      <protection/>
    </xf>
    <xf numFmtId="0" fontId="8" fillId="0" borderId="0" xfId="28" applyFont="1" applyBorder="1">
      <alignment/>
      <protection/>
    </xf>
    <xf numFmtId="0" fontId="8" fillId="0" borderId="0" xfId="28" applyFont="1" applyFill="1" applyBorder="1">
      <alignment/>
      <protection/>
    </xf>
    <xf numFmtId="167" fontId="8" fillId="0" borderId="0" xfId="28" applyNumberFormat="1" applyFont="1" applyFill="1" applyBorder="1">
      <alignment/>
      <protection/>
    </xf>
    <xf numFmtId="3" fontId="8" fillId="0" borderId="0" xfId="28" applyNumberFormat="1" applyFont="1" applyFill="1" applyBorder="1">
      <alignment/>
      <protection/>
    </xf>
    <xf numFmtId="0" fontId="9" fillId="0" borderId="0" xfId="28" applyFont="1" applyFill="1" applyBorder="1">
      <alignment/>
      <protection/>
    </xf>
    <xf numFmtId="0" fontId="9" fillId="0" borderId="0" xfId="28" applyFont="1">
      <alignment/>
      <protection/>
    </xf>
    <xf numFmtId="0" fontId="9" fillId="0" borderId="0" xfId="28" applyFont="1" applyBorder="1">
      <alignment/>
      <protection/>
    </xf>
    <xf numFmtId="0" fontId="28" fillId="0" borderId="0" xfId="28" applyFont="1" applyFill="1" applyBorder="1">
      <alignment/>
      <protection/>
    </xf>
    <xf numFmtId="167" fontId="9" fillId="0" borderId="0" xfId="28" applyNumberFormat="1" applyFont="1" applyFill="1" applyBorder="1">
      <alignment/>
      <protection/>
    </xf>
    <xf numFmtId="3" fontId="9" fillId="0" borderId="0" xfId="28" applyNumberFormat="1" applyFont="1" applyFill="1" applyBorder="1">
      <alignment/>
      <protection/>
    </xf>
    <xf numFmtId="0" fontId="14" fillId="0" borderId="0" xfId="28" applyFont="1" applyFill="1" applyBorder="1">
      <alignment/>
      <protection/>
    </xf>
    <xf numFmtId="167" fontId="14" fillId="0" borderId="0" xfId="28" applyNumberFormat="1" applyFont="1" applyFill="1" applyBorder="1">
      <alignment/>
      <protection/>
    </xf>
    <xf numFmtId="3" fontId="14" fillId="0" borderId="0" xfId="28" applyNumberFormat="1" applyFont="1" applyFill="1" applyBorder="1">
      <alignment/>
      <protection/>
    </xf>
    <xf numFmtId="0" fontId="33" fillId="0" borderId="0" xfId="28" applyFont="1" applyFill="1" applyBorder="1">
      <alignment/>
      <protection/>
    </xf>
    <xf numFmtId="0" fontId="7" fillId="0" borderId="0" xfId="28" applyFont="1" applyBorder="1">
      <alignment/>
      <protection/>
    </xf>
    <xf numFmtId="167" fontId="7" fillId="0" borderId="0" xfId="28" applyNumberFormat="1" applyFont="1" applyBorder="1">
      <alignment/>
      <protection/>
    </xf>
    <xf numFmtId="3" fontId="7" fillId="0" borderId="0" xfId="28" applyNumberFormat="1" applyFont="1" applyBorder="1">
      <alignment/>
      <protection/>
    </xf>
    <xf numFmtId="0" fontId="7" fillId="0" borderId="0" xfId="28" applyFont="1">
      <alignment/>
      <protection/>
    </xf>
    <xf numFmtId="0" fontId="21" fillId="0" borderId="0" xfId="28" applyFont="1" applyBorder="1">
      <alignment/>
      <protection/>
    </xf>
    <xf numFmtId="0" fontId="4" fillId="0" borderId="0" xfId="28" applyFont="1" applyFill="1">
      <alignment/>
      <protection/>
    </xf>
    <xf numFmtId="0" fontId="7" fillId="0" borderId="0" xfId="28" applyFont="1" applyFill="1" applyBorder="1">
      <alignment/>
      <protection/>
    </xf>
    <xf numFmtId="167" fontId="7" fillId="0" borderId="0" xfId="28" applyNumberFormat="1" applyFont="1" applyFill="1" applyBorder="1">
      <alignment/>
      <protection/>
    </xf>
    <xf numFmtId="3" fontId="7" fillId="0" borderId="0" xfId="28" applyNumberFormat="1" applyFont="1" applyFill="1" applyBorder="1">
      <alignment/>
      <protection/>
    </xf>
    <xf numFmtId="0" fontId="21" fillId="0" borderId="0" xfId="28" applyFont="1" applyFill="1" applyBorder="1">
      <alignment/>
      <protection/>
    </xf>
    <xf numFmtId="167" fontId="21" fillId="56" borderId="0" xfId="28" applyNumberFormat="1" applyFont="1" applyFill="1" applyBorder="1">
      <alignment/>
      <protection/>
    </xf>
    <xf numFmtId="3" fontId="21" fillId="56" borderId="0" xfId="28" applyNumberFormat="1" applyFont="1" applyFill="1" applyBorder="1">
      <alignment/>
      <protection/>
    </xf>
    <xf numFmtId="167" fontId="7" fillId="56" borderId="0" xfId="28" applyNumberFormat="1" applyFont="1" applyFill="1" applyBorder="1">
      <alignment/>
      <protection/>
    </xf>
    <xf numFmtId="3" fontId="7" fillId="56" borderId="0" xfId="28" applyNumberFormat="1" applyFont="1" applyFill="1" applyBorder="1">
      <alignment/>
      <protection/>
    </xf>
    <xf numFmtId="167" fontId="7" fillId="56" borderId="0" xfId="28" applyNumberFormat="1" applyFont="1" applyFill="1" applyBorder="1" applyAlignment="1">
      <alignment horizontal="center"/>
      <protection/>
    </xf>
    <xf numFmtId="0" fontId="7" fillId="56" borderId="0" xfId="28" applyFont="1" applyFill="1" applyBorder="1">
      <alignment/>
      <protection/>
    </xf>
    <xf numFmtId="3" fontId="34" fillId="0" borderId="0" xfId="28" applyNumberFormat="1" applyFont="1" applyFill="1" applyBorder="1">
      <alignment/>
      <protection/>
    </xf>
    <xf numFmtId="3" fontId="35" fillId="0" borderId="83" xfId="28" applyNumberFormat="1" applyFont="1" applyFill="1" applyBorder="1">
      <alignment/>
      <protection/>
    </xf>
    <xf numFmtId="167" fontId="35" fillId="0" borderId="44" xfId="28" applyNumberFormat="1" applyFont="1" applyFill="1" applyBorder="1">
      <alignment/>
      <protection/>
    </xf>
    <xf numFmtId="3" fontId="35" fillId="0" borderId="40" xfId="28" applyNumberFormat="1" applyFont="1" applyFill="1" applyBorder="1">
      <alignment/>
      <protection/>
    </xf>
    <xf numFmtId="3" fontId="35" fillId="56" borderId="40" xfId="28" applyNumberFormat="1" applyFont="1" applyFill="1" applyBorder="1">
      <alignment/>
      <protection/>
    </xf>
    <xf numFmtId="167" fontId="35" fillId="0" borderId="137" xfId="28" applyNumberFormat="1" applyFont="1" applyFill="1" applyBorder="1">
      <alignment/>
      <protection/>
    </xf>
    <xf numFmtId="3" fontId="35" fillId="56" borderId="81" xfId="28" applyNumberFormat="1" applyFont="1" applyFill="1" applyBorder="1">
      <alignment/>
      <protection/>
    </xf>
    <xf numFmtId="3" fontId="35" fillId="0" borderId="46" xfId="28" applyNumberFormat="1" applyFont="1" applyFill="1" applyBorder="1">
      <alignment/>
      <protection/>
    </xf>
    <xf numFmtId="3" fontId="35" fillId="56" borderId="44" xfId="28" applyNumberFormat="1" applyFont="1" applyFill="1" applyBorder="1">
      <alignment/>
      <protection/>
    </xf>
    <xf numFmtId="167" fontId="21" fillId="56" borderId="46" xfId="28" applyNumberFormat="1" applyFont="1" applyFill="1" applyBorder="1">
      <alignment/>
      <protection/>
    </xf>
    <xf numFmtId="3" fontId="21" fillId="56" borderId="91" xfId="28" applyNumberFormat="1" applyFont="1" applyFill="1" applyBorder="1">
      <alignment/>
      <protection/>
    </xf>
    <xf numFmtId="3" fontId="21" fillId="56" borderId="138" xfId="28" applyNumberFormat="1" applyFont="1" applyFill="1" applyBorder="1">
      <alignment/>
      <protection/>
    </xf>
    <xf numFmtId="167" fontId="7" fillId="56" borderId="44" xfId="28" applyNumberFormat="1" applyFont="1" applyFill="1" applyBorder="1">
      <alignment/>
      <protection/>
    </xf>
    <xf numFmtId="3" fontId="7" fillId="56" borderId="46" xfId="28" applyNumberFormat="1" applyFont="1" applyFill="1" applyBorder="1">
      <alignment/>
      <protection/>
    </xf>
    <xf numFmtId="3" fontId="7" fillId="56" borderId="138" xfId="28" applyNumberFormat="1" applyFont="1" applyFill="1" applyBorder="1">
      <alignment/>
      <protection/>
    </xf>
    <xf numFmtId="167" fontId="7" fillId="56" borderId="45" xfId="28" applyNumberFormat="1" applyFont="1" applyFill="1" applyBorder="1">
      <alignment/>
      <protection/>
    </xf>
    <xf numFmtId="3" fontId="7" fillId="56" borderId="40" xfId="28" applyNumberFormat="1" applyFont="1" applyFill="1" applyBorder="1">
      <alignment/>
      <protection/>
    </xf>
    <xf numFmtId="3" fontId="7" fillId="56" borderId="44" xfId="28" applyNumberFormat="1" applyFont="1" applyFill="1" applyBorder="1">
      <alignment/>
      <protection/>
    </xf>
    <xf numFmtId="3" fontId="7" fillId="56" borderId="81" xfId="28" applyNumberFormat="1" applyFont="1" applyFill="1" applyBorder="1">
      <alignment/>
      <protection/>
    </xf>
    <xf numFmtId="167" fontId="35" fillId="0" borderId="40" xfId="28" applyNumberFormat="1" applyFont="1" applyFill="1" applyBorder="1">
      <alignment/>
      <protection/>
    </xf>
    <xf numFmtId="3" fontId="35" fillId="0" borderId="81" xfId="28" applyNumberFormat="1" applyFont="1" applyFill="1" applyBorder="1">
      <alignment/>
      <protection/>
    </xf>
    <xf numFmtId="167" fontId="7" fillId="56" borderId="91" xfId="28" applyNumberFormat="1" applyFont="1" applyFill="1" applyBorder="1" applyAlignment="1">
      <alignment horizontal="center"/>
      <protection/>
    </xf>
    <xf numFmtId="0" fontId="21" fillId="56" borderId="30" xfId="28" applyFont="1" applyFill="1" applyBorder="1">
      <alignment/>
      <protection/>
    </xf>
    <xf numFmtId="0" fontId="4" fillId="0" borderId="139" xfId="28" applyFont="1" applyBorder="1">
      <alignment/>
      <protection/>
    </xf>
    <xf numFmtId="3" fontId="32" fillId="0" borderId="73" xfId="28" applyNumberFormat="1" applyFont="1" applyFill="1" applyBorder="1">
      <alignment/>
      <protection/>
    </xf>
    <xf numFmtId="3" fontId="32" fillId="0" borderId="68" xfId="28" applyNumberFormat="1" applyFont="1" applyFill="1" applyBorder="1">
      <alignment/>
      <protection/>
    </xf>
    <xf numFmtId="167" fontId="32" fillId="0" borderId="43" xfId="28" applyNumberFormat="1" applyFont="1" applyFill="1" applyBorder="1">
      <alignment/>
      <protection/>
    </xf>
    <xf numFmtId="3" fontId="32" fillId="0" borderId="43" xfId="28" applyNumberFormat="1" applyFont="1" applyFill="1" applyBorder="1">
      <alignment/>
      <protection/>
    </xf>
    <xf numFmtId="167" fontId="32" fillId="0" borderId="116" xfId="28" applyNumberFormat="1" applyFont="1" applyFill="1" applyBorder="1">
      <alignment/>
      <protection/>
    </xf>
    <xf numFmtId="3" fontId="32" fillId="0" borderId="132" xfId="28" applyNumberFormat="1" applyFont="1" applyFill="1" applyBorder="1">
      <alignment/>
      <protection/>
    </xf>
    <xf numFmtId="167" fontId="35" fillId="0" borderId="116" xfId="28" applyNumberFormat="1" applyFont="1" applyFill="1" applyBorder="1">
      <alignment/>
      <protection/>
    </xf>
    <xf numFmtId="3" fontId="35" fillId="0" borderId="68" xfId="28" applyNumberFormat="1" applyFont="1" applyFill="1" applyBorder="1">
      <alignment/>
      <protection/>
    </xf>
    <xf numFmtId="3" fontId="35" fillId="0" borderId="140" xfId="28" applyNumberFormat="1" applyFont="1" applyFill="1" applyBorder="1">
      <alignment/>
      <protection/>
    </xf>
    <xf numFmtId="3" fontId="35" fillId="56" borderId="43" xfId="28" applyNumberFormat="1" applyFont="1" applyFill="1" applyBorder="1">
      <alignment/>
      <protection/>
    </xf>
    <xf numFmtId="167" fontId="21" fillId="56" borderId="34" xfId="28" applyNumberFormat="1" applyFont="1" applyFill="1" applyBorder="1">
      <alignment/>
      <protection/>
    </xf>
    <xf numFmtId="3" fontId="21" fillId="56" borderId="105" xfId="28" applyNumberFormat="1" applyFont="1" applyFill="1" applyBorder="1">
      <alignment/>
      <protection/>
    </xf>
    <xf numFmtId="3" fontId="21" fillId="56" borderId="55" xfId="28" applyNumberFormat="1" applyFont="1" applyFill="1" applyBorder="1">
      <alignment/>
      <protection/>
    </xf>
    <xf numFmtId="167" fontId="7" fillId="56" borderId="43" xfId="28" applyNumberFormat="1" applyFont="1" applyFill="1" applyBorder="1">
      <alignment/>
      <protection/>
    </xf>
    <xf numFmtId="3" fontId="7" fillId="56" borderId="34" xfId="28" applyNumberFormat="1" applyFont="1" applyFill="1" applyBorder="1">
      <alignment/>
      <protection/>
    </xf>
    <xf numFmtId="3" fontId="7" fillId="56" borderId="55" xfId="28" applyNumberFormat="1" applyFont="1" applyFill="1" applyBorder="1">
      <alignment/>
      <protection/>
    </xf>
    <xf numFmtId="167" fontId="7" fillId="56" borderId="58" xfId="28" applyNumberFormat="1" applyFont="1" applyFill="1" applyBorder="1">
      <alignment/>
      <protection/>
    </xf>
    <xf numFmtId="3" fontId="7" fillId="56" borderId="43" xfId="28" applyNumberFormat="1" applyFont="1" applyFill="1" applyBorder="1">
      <alignment/>
      <protection/>
    </xf>
    <xf numFmtId="3" fontId="7" fillId="56" borderId="68" xfId="28" applyNumberFormat="1" applyFont="1" applyFill="1" applyBorder="1">
      <alignment/>
      <protection/>
    </xf>
    <xf numFmtId="167" fontId="7" fillId="56" borderId="105" xfId="28" applyNumberFormat="1" applyFont="1" applyFill="1" applyBorder="1">
      <alignment/>
      <protection/>
    </xf>
    <xf numFmtId="3" fontId="7" fillId="56" borderId="141" xfId="28" applyNumberFormat="1" applyFont="1" applyFill="1" applyBorder="1">
      <alignment/>
      <protection/>
    </xf>
    <xf numFmtId="0" fontId="21" fillId="56" borderId="55" xfId="28" applyFont="1" applyFill="1" applyBorder="1">
      <alignment/>
      <protection/>
    </xf>
    <xf numFmtId="167" fontId="35" fillId="0" borderId="0" xfId="28" applyNumberFormat="1" applyFont="1" applyFill="1" applyBorder="1">
      <alignment/>
      <protection/>
    </xf>
    <xf numFmtId="3" fontId="35" fillId="0" borderId="0" xfId="28" applyNumberFormat="1" applyFont="1" applyFill="1" applyBorder="1">
      <alignment/>
      <protection/>
    </xf>
    <xf numFmtId="3" fontId="32" fillId="0" borderId="105" xfId="28" applyNumberFormat="1" applyFont="1" applyFill="1" applyBorder="1">
      <alignment/>
      <protection/>
    </xf>
    <xf numFmtId="3" fontId="35" fillId="0" borderId="43" xfId="28" applyNumberFormat="1" applyFont="1" applyFill="1" applyBorder="1">
      <alignment/>
      <protection/>
    </xf>
    <xf numFmtId="3" fontId="35" fillId="56" borderId="73" xfId="28" applyNumberFormat="1" applyFont="1" applyFill="1" applyBorder="1">
      <alignment/>
      <protection/>
    </xf>
    <xf numFmtId="167" fontId="21" fillId="56" borderId="140" xfId="28" applyNumberFormat="1" applyFont="1" applyFill="1" applyBorder="1">
      <alignment/>
      <protection/>
    </xf>
    <xf numFmtId="3" fontId="21" fillId="56" borderId="132" xfId="28" applyNumberFormat="1" applyFont="1" applyFill="1" applyBorder="1">
      <alignment/>
      <protection/>
    </xf>
    <xf numFmtId="3" fontId="21" fillId="56" borderId="142" xfId="28" applyNumberFormat="1" applyFont="1" applyFill="1" applyBorder="1">
      <alignment/>
      <protection/>
    </xf>
    <xf numFmtId="167" fontId="7" fillId="56" borderId="73" xfId="28" applyNumberFormat="1" applyFont="1" applyFill="1" applyBorder="1">
      <alignment/>
      <protection/>
    </xf>
    <xf numFmtId="3" fontId="7" fillId="56" borderId="140" xfId="28" applyNumberFormat="1" applyFont="1" applyFill="1" applyBorder="1">
      <alignment/>
      <protection/>
    </xf>
    <xf numFmtId="3" fontId="7" fillId="56" borderId="142" xfId="28" applyNumberFormat="1" applyFont="1" applyFill="1" applyBorder="1">
      <alignment/>
      <protection/>
    </xf>
    <xf numFmtId="167" fontId="7" fillId="56" borderId="64" xfId="28" applyNumberFormat="1" applyFont="1" applyFill="1" applyBorder="1">
      <alignment/>
      <protection/>
    </xf>
    <xf numFmtId="3" fontId="7" fillId="56" borderId="73" xfId="28" applyNumberFormat="1" applyFont="1" applyFill="1" applyBorder="1">
      <alignment/>
      <protection/>
    </xf>
    <xf numFmtId="3" fontId="7" fillId="56" borderId="23" xfId="28" applyNumberFormat="1" applyFont="1" applyFill="1" applyBorder="1">
      <alignment/>
      <protection/>
    </xf>
    <xf numFmtId="3" fontId="7" fillId="56" borderId="42" xfId="28" applyNumberFormat="1" applyFont="1" applyFill="1" applyBorder="1">
      <alignment/>
      <protection/>
    </xf>
    <xf numFmtId="0" fontId="21" fillId="56" borderId="142" xfId="28" applyFont="1" applyFill="1" applyBorder="1">
      <alignment/>
      <protection/>
    </xf>
    <xf numFmtId="167" fontId="21" fillId="56" borderId="47" xfId="28" applyNumberFormat="1" applyFont="1" applyFill="1" applyBorder="1">
      <alignment/>
      <protection/>
    </xf>
    <xf numFmtId="3" fontId="21" fillId="56" borderId="109" xfId="28" applyNumberFormat="1" applyFont="1" applyFill="1" applyBorder="1">
      <alignment/>
      <protection/>
    </xf>
    <xf numFmtId="3" fontId="21" fillId="56" borderId="22" xfId="28" applyNumberFormat="1" applyFont="1" applyFill="1" applyBorder="1">
      <alignment/>
      <protection/>
    </xf>
    <xf numFmtId="167" fontId="7" fillId="56" borderId="112" xfId="28" applyNumberFormat="1" applyFont="1" applyFill="1" applyBorder="1">
      <alignment/>
      <protection/>
    </xf>
    <xf numFmtId="3" fontId="7" fillId="56" borderId="47" xfId="28" applyNumberFormat="1" applyFont="1" applyFill="1" applyBorder="1">
      <alignment/>
      <protection/>
    </xf>
    <xf numFmtId="3" fontId="7" fillId="56" borderId="22" xfId="28" applyNumberFormat="1" applyFont="1" applyFill="1" applyBorder="1">
      <alignment/>
      <protection/>
    </xf>
    <xf numFmtId="167" fontId="7" fillId="56" borderId="59" xfId="28" applyNumberFormat="1" applyFont="1" applyFill="1" applyBorder="1">
      <alignment/>
      <protection/>
    </xf>
    <xf numFmtId="3" fontId="7" fillId="56" borderId="112" xfId="28" applyNumberFormat="1" applyFont="1" applyFill="1" applyBorder="1">
      <alignment/>
      <protection/>
    </xf>
    <xf numFmtId="3" fontId="7" fillId="56" borderId="110" xfId="28" applyNumberFormat="1" applyFont="1" applyFill="1" applyBorder="1">
      <alignment/>
      <protection/>
    </xf>
    <xf numFmtId="3" fontId="7" fillId="56" borderId="143" xfId="28" applyNumberFormat="1" applyFont="1" applyFill="1" applyBorder="1">
      <alignment/>
      <protection/>
    </xf>
    <xf numFmtId="0" fontId="21" fillId="56" borderId="22" xfId="28" applyFont="1" applyFill="1" applyBorder="1">
      <alignment/>
      <protection/>
    </xf>
    <xf numFmtId="167" fontId="21" fillId="0" borderId="31" xfId="28" applyNumberFormat="1" applyFont="1" applyFill="1" applyBorder="1" applyAlignment="1">
      <alignment horizontal="center"/>
      <protection/>
    </xf>
    <xf numFmtId="0" fontId="21" fillId="0" borderId="40" xfId="28" applyFont="1" applyFill="1" applyBorder="1" applyAlignment="1">
      <alignment horizontal="center"/>
      <protection/>
    </xf>
    <xf numFmtId="167" fontId="21" fillId="0" borderId="144" xfId="28" applyNumberFormat="1" applyFont="1" applyFill="1" applyBorder="1" applyAlignment="1">
      <alignment horizontal="center"/>
      <protection/>
    </xf>
    <xf numFmtId="167" fontId="21" fillId="0" borderId="78" xfId="28" applyNumberFormat="1" applyFont="1" applyFill="1" applyBorder="1" applyAlignment="1">
      <alignment horizontal="center"/>
      <protection/>
    </xf>
    <xf numFmtId="0" fontId="21" fillId="0" borderId="46" xfId="28" applyFont="1" applyFill="1" applyBorder="1" applyAlignment="1">
      <alignment horizontal="center"/>
      <protection/>
    </xf>
    <xf numFmtId="167" fontId="21" fillId="0" borderId="75" xfId="28" applyNumberFormat="1" applyFont="1" applyFill="1" applyBorder="1" applyAlignment="1">
      <alignment horizontal="center"/>
      <protection/>
    </xf>
    <xf numFmtId="167" fontId="21" fillId="0" borderId="137" xfId="28" applyNumberFormat="1" applyFont="1" applyFill="1" applyBorder="1" applyAlignment="1">
      <alignment horizontal="center"/>
      <protection/>
    </xf>
    <xf numFmtId="0" fontId="21" fillId="0" borderId="91" xfId="28" applyFont="1" applyFill="1" applyBorder="1" applyAlignment="1">
      <alignment horizontal="center"/>
      <protection/>
    </xf>
    <xf numFmtId="167" fontId="21" fillId="0" borderId="145" xfId="28" applyNumberFormat="1" applyFont="1" applyFill="1" applyBorder="1" applyAlignment="1">
      <alignment horizontal="center"/>
      <protection/>
    </xf>
    <xf numFmtId="3" fontId="21" fillId="0" borderId="44" xfId="28" applyNumberFormat="1" applyFont="1" applyBorder="1" applyAlignment="1">
      <alignment horizontal="center"/>
      <protection/>
    </xf>
    <xf numFmtId="167" fontId="21" fillId="0" borderId="46" xfId="28" applyNumberFormat="1" applyFont="1" applyBorder="1" applyAlignment="1">
      <alignment horizontal="centerContinuous"/>
      <protection/>
    </xf>
    <xf numFmtId="0" fontId="21" fillId="0" borderId="91" xfId="28" applyFont="1" applyBorder="1" applyAlignment="1">
      <alignment horizontal="center"/>
      <protection/>
    </xf>
    <xf numFmtId="3" fontId="21" fillId="0" borderId="138" xfId="28" applyNumberFormat="1" applyFont="1" applyBorder="1" applyAlignment="1">
      <alignment horizontal="center"/>
      <protection/>
    </xf>
    <xf numFmtId="167" fontId="7" fillId="0" borderId="44" xfId="28" applyNumberFormat="1" applyFont="1" applyBorder="1" applyAlignment="1">
      <alignment horizontal="centerContinuous"/>
      <protection/>
    </xf>
    <xf numFmtId="0" fontId="7" fillId="0" borderId="46" xfId="28" applyFont="1" applyBorder="1" applyAlignment="1">
      <alignment horizontal="center"/>
      <protection/>
    </xf>
    <xf numFmtId="3" fontId="7" fillId="0" borderId="138" xfId="28" applyNumberFormat="1" applyFont="1" applyBorder="1" applyAlignment="1">
      <alignment horizontal="center"/>
      <protection/>
    </xf>
    <xf numFmtId="167" fontId="7" fillId="0" borderId="45" xfId="28" applyNumberFormat="1" applyFont="1" applyBorder="1" applyAlignment="1">
      <alignment horizontal="centerContinuous"/>
      <protection/>
    </xf>
    <xf numFmtId="0" fontId="7" fillId="0" borderId="138" xfId="28" applyFont="1" applyBorder="1" applyAlignment="1">
      <alignment horizontal="center"/>
      <protection/>
    </xf>
    <xf numFmtId="0" fontId="7" fillId="0" borderId="44" xfId="28" applyFont="1" applyBorder="1" applyAlignment="1">
      <alignment horizontal="center"/>
      <protection/>
    </xf>
    <xf numFmtId="3" fontId="7" fillId="0" borderId="44" xfId="28" applyNumberFormat="1" applyFont="1" applyBorder="1" applyAlignment="1">
      <alignment horizontal="center"/>
      <protection/>
    </xf>
    <xf numFmtId="167" fontId="21" fillId="0" borderId="44" xfId="28" applyNumberFormat="1" applyFont="1" applyBorder="1" applyAlignment="1">
      <alignment horizontal="centerContinuous"/>
      <protection/>
    </xf>
    <xf numFmtId="0" fontId="21" fillId="0" borderId="40" xfId="28" applyFont="1" applyBorder="1" applyAlignment="1">
      <alignment horizontal="center"/>
      <protection/>
    </xf>
    <xf numFmtId="3" fontId="21" fillId="0" borderId="81" xfId="28" applyNumberFormat="1" applyFont="1" applyBorder="1" applyAlignment="1">
      <alignment horizontal="center"/>
      <protection/>
    </xf>
    <xf numFmtId="167" fontId="21" fillId="0" borderId="40" xfId="28" applyNumberFormat="1" applyFont="1" applyFill="1" applyBorder="1" applyAlignment="1">
      <alignment horizontal="center"/>
      <protection/>
    </xf>
    <xf numFmtId="167" fontId="21" fillId="0" borderId="51" xfId="28" applyNumberFormat="1" applyFont="1" applyFill="1" applyBorder="1" applyAlignment="1">
      <alignment horizontal="center" wrapText="1"/>
      <protection/>
    </xf>
    <xf numFmtId="166" fontId="21" fillId="0" borderId="51" xfId="28" applyNumberFormat="1" applyFont="1" applyFill="1" applyBorder="1" applyAlignment="1">
      <alignment horizontal="center"/>
      <protection/>
    </xf>
    <xf numFmtId="167" fontId="21" fillId="0" borderId="130" xfId="28" applyNumberFormat="1" applyFont="1" applyFill="1" applyBorder="1" applyAlignment="1">
      <alignment horizontal="center"/>
      <protection/>
    </xf>
    <xf numFmtId="167" fontId="21" fillId="0" borderId="126" xfId="28" applyNumberFormat="1" applyFont="1" applyFill="1" applyBorder="1" applyAlignment="1">
      <alignment horizontal="center" wrapText="1"/>
      <protection/>
    </xf>
    <xf numFmtId="167" fontId="21" fillId="0" borderId="146" xfId="28" applyNumberFormat="1" applyFont="1" applyFill="1" applyBorder="1" applyAlignment="1">
      <alignment horizontal="center" wrapText="1"/>
      <protection/>
    </xf>
    <xf numFmtId="0" fontId="21" fillId="56" borderId="51" xfId="28" applyFont="1" applyFill="1" applyBorder="1" applyAlignment="1">
      <alignment horizontal="center" wrapText="1"/>
      <protection/>
    </xf>
    <xf numFmtId="167" fontId="21" fillId="56" borderId="146" xfId="28" applyNumberFormat="1" applyFont="1" applyFill="1" applyBorder="1" applyAlignment="1">
      <alignment horizontal="center"/>
      <protection/>
    </xf>
    <xf numFmtId="166" fontId="21" fillId="56" borderId="126" xfId="28" applyNumberFormat="1" applyFont="1" applyFill="1" applyBorder="1" applyAlignment="1">
      <alignment horizontal="center"/>
      <protection/>
    </xf>
    <xf numFmtId="0" fontId="21" fillId="56" borderId="65" xfId="28" applyFont="1" applyFill="1" applyBorder="1" applyAlignment="1">
      <alignment horizontal="center" wrapText="1"/>
      <protection/>
    </xf>
    <xf numFmtId="167" fontId="7" fillId="56" borderId="51" xfId="28" applyNumberFormat="1" applyFont="1" applyFill="1" applyBorder="1" applyAlignment="1">
      <alignment horizontal="center"/>
      <protection/>
    </xf>
    <xf numFmtId="166" fontId="7" fillId="56" borderId="146" xfId="28" applyNumberFormat="1" applyFont="1" applyFill="1" applyBorder="1" applyAlignment="1">
      <alignment horizontal="center"/>
      <protection/>
    </xf>
    <xf numFmtId="0" fontId="7" fillId="56" borderId="65" xfId="28" applyFont="1" applyFill="1" applyBorder="1" applyAlignment="1">
      <alignment horizontal="center" wrapText="1"/>
      <protection/>
    </xf>
    <xf numFmtId="167" fontId="7" fillId="56" borderId="147" xfId="28" applyNumberFormat="1" applyFont="1" applyFill="1" applyBorder="1" applyAlignment="1">
      <alignment horizontal="center"/>
      <protection/>
    </xf>
    <xf numFmtId="166" fontId="7" fillId="56" borderId="65" xfId="28" applyNumberFormat="1" applyFont="1" applyFill="1" applyBorder="1" applyAlignment="1">
      <alignment horizontal="center"/>
      <protection/>
    </xf>
    <xf numFmtId="0" fontId="7" fillId="56" borderId="65" xfId="28" applyFont="1" applyFill="1" applyBorder="1" applyAlignment="1">
      <alignment horizontal="center"/>
      <protection/>
    </xf>
    <xf numFmtId="166" fontId="7" fillId="56" borderId="51" xfId="28" applyNumberFormat="1" applyFont="1" applyFill="1" applyBorder="1" applyAlignment="1">
      <alignment horizontal="center"/>
      <protection/>
    </xf>
    <xf numFmtId="0" fontId="7" fillId="56" borderId="51" xfId="28" applyFont="1" applyFill="1" applyBorder="1" applyAlignment="1">
      <alignment horizontal="center"/>
      <protection/>
    </xf>
    <xf numFmtId="167" fontId="21" fillId="56" borderId="51" xfId="28" applyNumberFormat="1" applyFont="1" applyFill="1" applyBorder="1" applyAlignment="1">
      <alignment horizontal="center"/>
      <protection/>
    </xf>
    <xf numFmtId="166" fontId="21" fillId="56" borderId="92" xfId="28" applyNumberFormat="1" applyFont="1" applyFill="1" applyBorder="1" applyAlignment="1">
      <alignment horizontal="center"/>
      <protection/>
    </xf>
    <xf numFmtId="0" fontId="21" fillId="56" borderId="51" xfId="28" applyFont="1" applyFill="1" applyBorder="1" applyAlignment="1">
      <alignment horizontal="center"/>
      <protection/>
    </xf>
    <xf numFmtId="0" fontId="21" fillId="56" borderId="131" xfId="28" applyFont="1" applyFill="1" applyBorder="1" applyAlignment="1">
      <alignment horizontal="center"/>
      <protection/>
    </xf>
    <xf numFmtId="0" fontId="24" fillId="0" borderId="0" xfId="28" applyFont="1" applyBorder="1" applyAlignment="1">
      <alignment horizontal="center"/>
      <protection/>
    </xf>
    <xf numFmtId="0" fontId="4" fillId="0" borderId="0" xfId="28" applyFont="1" applyBorder="1" applyAlignment="1">
      <alignment horizontal="center"/>
      <protection/>
    </xf>
    <xf numFmtId="0" fontId="4" fillId="0" borderId="0" xfId="28" applyFont="1" applyFill="1" applyBorder="1" applyAlignment="1">
      <alignment horizontal="center"/>
      <protection/>
    </xf>
    <xf numFmtId="0" fontId="5" fillId="0" borderId="0" xfId="28" applyFont="1" applyFill="1" applyBorder="1" applyAlignment="1">
      <alignment horizontal="center"/>
      <protection/>
    </xf>
    <xf numFmtId="0" fontId="4" fillId="0" borderId="0" xfId="28" applyFont="1" applyBorder="1" applyAlignment="1">
      <alignment horizontal="center"/>
      <protection/>
    </xf>
    <xf numFmtId="0" fontId="22" fillId="0" borderId="0" xfId="28" applyFont="1" applyBorder="1">
      <alignment/>
      <protection/>
    </xf>
    <xf numFmtId="0" fontId="37" fillId="0" borderId="0" xfId="28" applyFont="1" applyBorder="1" applyAlignment="1">
      <alignment horizontal="center"/>
      <protection/>
    </xf>
    <xf numFmtId="0" fontId="37" fillId="0" borderId="148" xfId="28" applyFont="1" applyBorder="1" applyAlignment="1">
      <alignment horizontal="left"/>
      <protection/>
    </xf>
    <xf numFmtId="0" fontId="37" fillId="0" borderId="66" xfId="28" applyFont="1" applyBorder="1" applyAlignment="1">
      <alignment horizontal="center"/>
      <protection/>
    </xf>
    <xf numFmtId="0" fontId="37" fillId="0" borderId="149" xfId="28" applyFont="1" applyBorder="1">
      <alignment/>
      <protection/>
    </xf>
    <xf numFmtId="0" fontId="37" fillId="0" borderId="88" xfId="28" applyFont="1" applyBorder="1">
      <alignment/>
      <protection/>
    </xf>
    <xf numFmtId="167" fontId="22" fillId="0" borderId="0" xfId="28" applyNumberFormat="1" applyFont="1" applyBorder="1">
      <alignment/>
      <protection/>
    </xf>
    <xf numFmtId="0" fontId="22" fillId="0" borderId="82" xfId="28" applyFont="1" applyBorder="1">
      <alignment/>
      <protection/>
    </xf>
    <xf numFmtId="0" fontId="22" fillId="0" borderId="76" xfId="28" applyFont="1" applyBorder="1">
      <alignment/>
      <protection/>
    </xf>
    <xf numFmtId="3" fontId="37" fillId="0" borderId="0" xfId="28" applyNumberFormat="1" applyFont="1" applyBorder="1">
      <alignment/>
      <protection/>
    </xf>
    <xf numFmtId="0" fontId="4" fillId="0" borderId="0" xfId="28" applyFont="1" applyAlignment="1">
      <alignment horizontal="center"/>
      <protection/>
    </xf>
    <xf numFmtId="0" fontId="5" fillId="0" borderId="30" xfId="28" applyFont="1" applyFill="1" applyBorder="1">
      <alignment/>
      <protection/>
    </xf>
    <xf numFmtId="0" fontId="5" fillId="0" borderId="30" xfId="28" applyFont="1" applyBorder="1">
      <alignment/>
      <protection/>
    </xf>
    <xf numFmtId="0" fontId="4" fillId="0" borderId="22" xfId="28" applyFont="1" applyBorder="1">
      <alignment/>
      <protection/>
    </xf>
    <xf numFmtId="167" fontId="21" fillId="0" borderId="51" xfId="28" applyNumberFormat="1" applyFont="1" applyFill="1" applyBorder="1" applyAlignment="1">
      <alignment horizontal="center"/>
      <protection/>
    </xf>
    <xf numFmtId="167" fontId="21" fillId="0" borderId="44" xfId="28" applyNumberFormat="1" applyFont="1" applyFill="1" applyBorder="1" applyAlignment="1">
      <alignment horizontal="center"/>
      <protection/>
    </xf>
    <xf numFmtId="3" fontId="35" fillId="0" borderId="34" xfId="28" applyNumberFormat="1" applyFont="1" applyFill="1" applyBorder="1">
      <alignment/>
      <protection/>
    </xf>
    <xf numFmtId="3" fontId="32" fillId="0" borderId="136" xfId="28" applyNumberFormat="1" applyFont="1" applyFill="1" applyBorder="1">
      <alignment/>
      <protection/>
    </xf>
    <xf numFmtId="3" fontId="32" fillId="0" borderId="150" xfId="28" applyNumberFormat="1" applyFont="1" applyFill="1" applyBorder="1">
      <alignment/>
      <protection/>
    </xf>
    <xf numFmtId="167" fontId="32" fillId="0" borderId="151" xfId="28" applyNumberFormat="1" applyFont="1" applyFill="1" applyBorder="1">
      <alignment/>
      <protection/>
    </xf>
    <xf numFmtId="167" fontId="32" fillId="0" borderId="152" xfId="28" applyNumberFormat="1" applyFont="1" applyFill="1" applyBorder="1">
      <alignment/>
      <protection/>
    </xf>
    <xf numFmtId="0" fontId="27" fillId="20" borderId="0" xfId="0" applyFont="1" applyFill="1" applyBorder="1"/>
    <xf numFmtId="3" fontId="5" fillId="0" borderId="110" xfId="0" applyNumberFormat="1" applyFont="1" applyFill="1" applyBorder="1"/>
    <xf numFmtId="0" fontId="5" fillId="0" borderId="59" xfId="22" applyFont="1" applyFill="1" applyBorder="1" applyAlignment="1">
      <alignment horizontal="center"/>
      <protection/>
    </xf>
    <xf numFmtId="0" fontId="5" fillId="0" borderId="37" xfId="22" applyFont="1" applyFill="1" applyBorder="1" applyAlignment="1">
      <alignment horizontal="center"/>
      <protection/>
    </xf>
    <xf numFmtId="0" fontId="5" fillId="0" borderId="60" xfId="22" applyFont="1" applyFill="1" applyBorder="1" applyAlignment="1">
      <alignment horizontal="center" wrapText="1"/>
      <protection/>
    </xf>
    <xf numFmtId="0" fontId="26" fillId="0" borderId="110" xfId="0" applyFont="1" applyFill="1" applyBorder="1"/>
    <xf numFmtId="166" fontId="27" fillId="20" borderId="59" xfId="0" applyNumberFormat="1" applyFont="1" applyFill="1" applyBorder="1"/>
    <xf numFmtId="166" fontId="27" fillId="20" borderId="60" xfId="0" applyNumberFormat="1" applyFont="1" applyFill="1" applyBorder="1"/>
    <xf numFmtId="166" fontId="25" fillId="20" borderId="58" xfId="0" applyNumberFormat="1" applyFont="1" applyFill="1" applyBorder="1"/>
    <xf numFmtId="166" fontId="25" fillId="20" borderId="153" xfId="0" applyNumberFormat="1" applyFont="1" applyFill="1" applyBorder="1"/>
    <xf numFmtId="166" fontId="25" fillId="0" borderId="53" xfId="0" applyNumberFormat="1" applyFont="1" applyFill="1" applyBorder="1"/>
    <xf numFmtId="3" fontId="25" fillId="0" borderId="122" xfId="0" applyNumberFormat="1" applyFont="1" applyFill="1" applyBorder="1"/>
    <xf numFmtId="3" fontId="4" fillId="0" borderId="106" xfId="0" applyNumberFormat="1" applyFont="1" applyFill="1" applyBorder="1"/>
    <xf numFmtId="3" fontId="4" fillId="0" borderId="25" xfId="0" applyNumberFormat="1" applyFont="1" applyFill="1" applyBorder="1"/>
    <xf numFmtId="3" fontId="4" fillId="0" borderId="68" xfId="0" applyNumberFormat="1" applyFont="1" applyFill="1" applyBorder="1"/>
    <xf numFmtId="3" fontId="5" fillId="0" borderId="112" xfId="0" applyNumberFormat="1" applyFont="1" applyFill="1" applyBorder="1"/>
    <xf numFmtId="1" fontId="4" fillId="0" borderId="39" xfId="0" applyNumberFormat="1" applyFont="1" applyFill="1" applyBorder="1"/>
    <xf numFmtId="1" fontId="4" fillId="0" borderId="25" xfId="0" applyNumberFormat="1" applyFont="1" applyFill="1" applyBorder="1"/>
    <xf numFmtId="0" fontId="9" fillId="0" borderId="0" xfId="22" applyFont="1" applyFill="1" applyAlignment="1">
      <alignment/>
      <protection/>
    </xf>
    <xf numFmtId="167" fontId="5" fillId="0" borderId="48" xfId="0" applyNumberFormat="1" applyFont="1" applyFill="1" applyBorder="1"/>
    <xf numFmtId="3" fontId="22" fillId="0" borderId="154" xfId="0" applyNumberFormat="1" applyFont="1" applyBorder="1" applyAlignment="1">
      <alignment horizontal="center"/>
    </xf>
    <xf numFmtId="3" fontId="22" fillId="0" borderId="110" xfId="0" applyNumberFormat="1" applyFont="1" applyBorder="1" applyAlignment="1">
      <alignment horizontal="center"/>
    </xf>
    <xf numFmtId="3" fontId="8" fillId="0" borderId="23" xfId="20" applyNumberFormat="1" applyFont="1" applyBorder="1">
      <alignment/>
      <protection/>
    </xf>
    <xf numFmtId="3" fontId="28" fillId="0" borderId="25" xfId="0" applyNumberFormat="1" applyFont="1" applyBorder="1"/>
    <xf numFmtId="3" fontId="8" fillId="0" borderId="25" xfId="0" applyNumberFormat="1" applyFont="1" applyBorder="1"/>
    <xf numFmtId="3" fontId="8" fillId="0" borderId="25" xfId="20" applyNumberFormat="1" applyFont="1" applyFill="1" applyBorder="1">
      <alignment/>
      <protection/>
    </xf>
    <xf numFmtId="3" fontId="9" fillId="0" borderId="25" xfId="0" applyNumberFormat="1" applyFont="1" applyBorder="1"/>
    <xf numFmtId="3" fontId="27" fillId="0" borderId="25" xfId="0" applyNumberFormat="1" applyFont="1" applyBorder="1"/>
    <xf numFmtId="0" fontId="22" fillId="0" borderId="148" xfId="0" applyFont="1" applyBorder="1" applyAlignment="1">
      <alignment horizontal="center"/>
    </xf>
    <xf numFmtId="3" fontId="22" fillId="0" borderId="109" xfId="0" applyNumberFormat="1" applyFont="1" applyBorder="1" applyAlignment="1">
      <alignment horizontal="center"/>
    </xf>
    <xf numFmtId="3" fontId="8" fillId="0" borderId="132" xfId="20" applyNumberFormat="1" applyFont="1" applyBorder="1">
      <alignment/>
      <protection/>
    </xf>
    <xf numFmtId="3" fontId="28" fillId="0" borderId="24" xfId="0" applyNumberFormat="1" applyFont="1" applyBorder="1"/>
    <xf numFmtId="3" fontId="8" fillId="0" borderId="24" xfId="0" applyNumberFormat="1" applyFont="1" applyBorder="1"/>
    <xf numFmtId="3" fontId="8" fillId="0" borderId="24" xfId="20" applyNumberFormat="1" applyFont="1" applyFill="1" applyBorder="1">
      <alignment/>
      <protection/>
    </xf>
    <xf numFmtId="3" fontId="9" fillId="0" borderId="24" xfId="0" applyNumberFormat="1" applyFont="1" applyBorder="1"/>
    <xf numFmtId="3" fontId="27" fillId="0" borderId="24" xfId="0" applyNumberFormat="1" applyFont="1" applyBorder="1"/>
    <xf numFmtId="3" fontId="22" fillId="0" borderId="148" xfId="0" applyNumberFormat="1" applyFont="1" applyBorder="1" applyAlignment="1">
      <alignment horizontal="center"/>
    </xf>
    <xf numFmtId="3" fontId="29" fillId="0" borderId="155" xfId="20" applyNumberFormat="1" applyFont="1" applyFill="1" applyBorder="1">
      <alignment/>
      <protection/>
    </xf>
    <xf numFmtId="3" fontId="28" fillId="0" borderId="41" xfId="0" applyNumberFormat="1" applyFont="1" applyFill="1" applyBorder="1"/>
    <xf numFmtId="3" fontId="8" fillId="0" borderId="41" xfId="0" applyNumberFormat="1" applyFont="1" applyFill="1" applyBorder="1"/>
    <xf numFmtId="3" fontId="27" fillId="0" borderId="41" xfId="0" applyNumberFormat="1" applyFont="1" applyFill="1" applyBorder="1"/>
    <xf numFmtId="3" fontId="9" fillId="20" borderId="41" xfId="0" applyNumberFormat="1" applyFont="1" applyFill="1" applyBorder="1"/>
    <xf numFmtId="3" fontId="27" fillId="20" borderId="41" xfId="0" applyNumberFormat="1" applyFont="1" applyFill="1" applyBorder="1"/>
    <xf numFmtId="3" fontId="8" fillId="20" borderId="41" xfId="0" applyNumberFormat="1" applyFont="1" applyFill="1" applyBorder="1"/>
    <xf numFmtId="3" fontId="22" fillId="0" borderId="78" xfId="0" applyNumberFormat="1" applyFont="1" applyBorder="1" applyAlignment="1">
      <alignment horizontal="center"/>
    </xf>
    <xf numFmtId="3" fontId="22" fillId="0" borderId="156" xfId="0" applyNumberFormat="1" applyFont="1" applyBorder="1" applyAlignment="1">
      <alignment horizontal="center"/>
    </xf>
    <xf numFmtId="3" fontId="8" fillId="0" borderId="157" xfId="0" applyNumberFormat="1" applyFont="1" applyBorder="1"/>
    <xf numFmtId="3" fontId="28" fillId="0" borderId="139" xfId="0" applyNumberFormat="1" applyFont="1" applyBorder="1"/>
    <xf numFmtId="3" fontId="8" fillId="0" borderId="139" xfId="0" applyNumberFormat="1" applyFont="1" applyBorder="1"/>
    <xf numFmtId="3" fontId="8" fillId="0" borderId="139" xfId="0" applyNumberFormat="1" applyFont="1" applyFill="1" applyBorder="1"/>
    <xf numFmtId="3" fontId="9" fillId="0" borderId="139" xfId="0" applyNumberFormat="1" applyFont="1" applyBorder="1"/>
    <xf numFmtId="3" fontId="27" fillId="0" borderId="139" xfId="0" applyNumberFormat="1" applyFont="1" applyBorder="1"/>
    <xf numFmtId="3" fontId="8" fillId="0" borderId="23" xfId="0" applyNumberFormat="1" applyFont="1" applyBorder="1"/>
    <xf numFmtId="3" fontId="8" fillId="0" borderId="25" xfId="0" applyNumberFormat="1" applyFont="1" applyFill="1" applyBorder="1"/>
    <xf numFmtId="0" fontId="22" fillId="0" borderId="78" xfId="0" applyFont="1" applyBorder="1" applyAlignment="1">
      <alignment horizontal="center"/>
    </xf>
    <xf numFmtId="3" fontId="9" fillId="0" borderId="81" xfId="21" applyNumberFormat="1" applyFont="1" applyBorder="1" applyAlignment="1">
      <alignment horizontal="right"/>
      <protection/>
    </xf>
    <xf numFmtId="3" fontId="22" fillId="0" borderId="92" xfId="0" applyNumberFormat="1" applyFont="1" applyBorder="1" applyAlignment="1">
      <alignment horizontal="center"/>
    </xf>
    <xf numFmtId="3" fontId="27" fillId="0" borderId="68" xfId="0" applyNumberFormat="1" applyFont="1" applyBorder="1"/>
    <xf numFmtId="3" fontId="22" fillId="0" borderId="126" xfId="0" applyNumberFormat="1" applyFont="1" applyBorder="1" applyAlignment="1">
      <alignment horizontal="center"/>
    </xf>
    <xf numFmtId="3" fontId="37" fillId="0" borderId="31" xfId="0" applyNumberFormat="1" applyFont="1" applyBorder="1" applyAlignment="1">
      <alignment horizontal="center"/>
    </xf>
    <xf numFmtId="3" fontId="37" fillId="0" borderId="92" xfId="0" applyNumberFormat="1" applyFont="1" applyBorder="1" applyAlignment="1">
      <alignment horizontal="center"/>
    </xf>
    <xf numFmtId="3" fontId="27" fillId="20" borderId="91" xfId="0" applyNumberFormat="1" applyFont="1" applyFill="1" applyBorder="1"/>
    <xf numFmtId="3" fontId="8" fillId="0" borderId="31" xfId="0" applyNumberFormat="1" applyFont="1" applyFill="1" applyBorder="1"/>
    <xf numFmtId="0" fontId="11" fillId="0" borderId="158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2" fillId="0" borderId="50" xfId="0" applyFont="1" applyBorder="1"/>
    <xf numFmtId="0" fontId="12" fillId="0" borderId="74" xfId="0" applyFont="1" applyBorder="1"/>
    <xf numFmtId="3" fontId="12" fillId="0" borderId="159" xfId="0" applyNumberFormat="1" applyFont="1" applyBorder="1"/>
    <xf numFmtId="167" fontId="5" fillId="0" borderId="110" xfId="0" applyNumberFormat="1" applyFont="1" applyFill="1" applyBorder="1"/>
    <xf numFmtId="1" fontId="5" fillId="0" borderId="40" xfId="0" applyNumberFormat="1" applyFont="1" applyFill="1" applyBorder="1"/>
    <xf numFmtId="1" fontId="5" fillId="0" borderId="45" xfId="0" applyNumberFormat="1" applyFont="1" applyFill="1" applyBorder="1"/>
    <xf numFmtId="3" fontId="5" fillId="57" borderId="110" xfId="0" applyNumberFormat="1" applyFont="1" applyFill="1" applyBorder="1"/>
    <xf numFmtId="0" fontId="5" fillId="0" borderId="29" xfId="0" applyFont="1" applyFill="1" applyBorder="1" applyAlignment="1">
      <alignment horizontal="left"/>
    </xf>
    <xf numFmtId="0" fontId="5" fillId="0" borderId="53" xfId="0" applyFont="1" applyFill="1" applyBorder="1"/>
    <xf numFmtId="0" fontId="27" fillId="0" borderId="70" xfId="0" applyFont="1" applyFill="1" applyBorder="1"/>
    <xf numFmtId="0" fontId="27" fillId="0" borderId="53" xfId="0" applyFont="1" applyFill="1" applyBorder="1"/>
    <xf numFmtId="166" fontId="5" fillId="57" borderId="40" xfId="0" applyNumberFormat="1" applyFont="1" applyFill="1" applyBorder="1"/>
    <xf numFmtId="166" fontId="5" fillId="57" borderId="45" xfId="0" applyNumberFormat="1" applyFont="1" applyFill="1" applyBorder="1"/>
    <xf numFmtId="3" fontId="25" fillId="57" borderId="72" xfId="0" applyNumberFormat="1" applyFont="1" applyFill="1" applyBorder="1"/>
    <xf numFmtId="3" fontId="25" fillId="57" borderId="25" xfId="0" applyNumberFormat="1" applyFont="1" applyFill="1" applyBorder="1"/>
    <xf numFmtId="166" fontId="25" fillId="57" borderId="39" xfId="0" applyNumberFormat="1" applyFont="1" applyFill="1" applyBorder="1"/>
    <xf numFmtId="166" fontId="4" fillId="57" borderId="25" xfId="0" applyNumberFormat="1" applyFont="1" applyFill="1" applyBorder="1"/>
    <xf numFmtId="166" fontId="4" fillId="57" borderId="39" xfId="0" applyNumberFormat="1" applyFont="1" applyFill="1" applyBorder="1"/>
    <xf numFmtId="0" fontId="26" fillId="57" borderId="29" xfId="0" applyFont="1" applyFill="1" applyBorder="1" applyAlignment="1">
      <alignment horizontal="centerContinuous"/>
    </xf>
    <xf numFmtId="0" fontId="26" fillId="57" borderId="70" xfId="0" applyFont="1" applyFill="1" applyBorder="1" applyAlignment="1">
      <alignment horizontal="centerContinuous"/>
    </xf>
    <xf numFmtId="0" fontId="26" fillId="57" borderId="53" xfId="0" applyFont="1" applyFill="1" applyBorder="1" applyAlignment="1">
      <alignment horizontal="centerContinuous"/>
    </xf>
    <xf numFmtId="167" fontId="5" fillId="0" borderId="143" xfId="0" applyNumberFormat="1" applyFont="1" applyFill="1" applyBorder="1"/>
    <xf numFmtId="166" fontId="5" fillId="0" borderId="91" xfId="0" applyNumberFormat="1" applyFont="1" applyFill="1" applyBorder="1"/>
    <xf numFmtId="3" fontId="5" fillId="0" borderId="143" xfId="0" applyNumberFormat="1" applyFont="1" applyFill="1" applyBorder="1"/>
    <xf numFmtId="3" fontId="5" fillId="0" borderId="81" xfId="0" applyNumberFormat="1" applyFont="1" applyFill="1" applyBorder="1"/>
    <xf numFmtId="3" fontId="27" fillId="20" borderId="0" xfId="0" applyNumberFormat="1" applyFont="1" applyFill="1" applyBorder="1"/>
    <xf numFmtId="0" fontId="27" fillId="20" borderId="82" xfId="0" applyFont="1" applyFill="1" applyBorder="1"/>
    <xf numFmtId="0" fontId="5" fillId="0" borderId="22" xfId="22" applyFont="1" applyFill="1" applyBorder="1" applyAlignment="1">
      <alignment horizontal="center"/>
      <protection/>
    </xf>
    <xf numFmtId="0" fontId="5" fillId="0" borderId="30" xfId="22" applyFont="1" applyFill="1" applyBorder="1" applyAlignment="1">
      <alignment horizontal="center"/>
      <protection/>
    </xf>
    <xf numFmtId="3" fontId="26" fillId="0" borderId="104" xfId="0" applyNumberFormat="1" applyFont="1" applyFill="1" applyBorder="1"/>
    <xf numFmtId="3" fontId="5" fillId="0" borderId="160" xfId="0" applyNumberFormat="1" applyFont="1" applyFill="1" applyBorder="1"/>
    <xf numFmtId="0" fontId="0" fillId="0" borderId="0" xfId="0" applyFill="1"/>
    <xf numFmtId="3" fontId="5" fillId="0" borderId="92" xfId="0" applyNumberFormat="1" applyFont="1" applyFill="1" applyBorder="1"/>
    <xf numFmtId="167" fontId="5" fillId="0" borderId="147" xfId="0" applyNumberFormat="1" applyFont="1" applyFill="1" applyBorder="1"/>
    <xf numFmtId="3" fontId="5" fillId="0" borderId="125" xfId="0" applyNumberFormat="1" applyFont="1" applyFill="1" applyBorder="1"/>
    <xf numFmtId="167" fontId="32" fillId="0" borderId="149" xfId="28" applyNumberFormat="1" applyFont="1" applyFill="1" applyBorder="1">
      <alignment/>
      <protection/>
    </xf>
    <xf numFmtId="3" fontId="32" fillId="0" borderId="85" xfId="28" applyNumberFormat="1" applyFont="1" applyFill="1" applyBorder="1">
      <alignment/>
      <protection/>
    </xf>
    <xf numFmtId="3" fontId="32" fillId="0" borderId="99" xfId="28" applyNumberFormat="1" applyFont="1" applyFill="1" applyBorder="1">
      <alignment/>
      <protection/>
    </xf>
    <xf numFmtId="0" fontId="9" fillId="0" borderId="0" xfId="0" applyFont="1" applyFill="1" applyBorder="1" applyAlignment="1">
      <alignment/>
    </xf>
    <xf numFmtId="0" fontId="5" fillId="0" borderId="30" xfId="28" applyFont="1" applyBorder="1" applyAlignment="1">
      <alignment horizontal="center"/>
      <protection/>
    </xf>
    <xf numFmtId="0" fontId="35" fillId="0" borderId="138" xfId="28" applyFont="1" applyBorder="1" applyAlignment="1">
      <alignment horizontal="center"/>
      <protection/>
    </xf>
    <xf numFmtId="0" fontId="7" fillId="0" borderId="30" xfId="28" applyFont="1" applyBorder="1">
      <alignment/>
      <protection/>
    </xf>
    <xf numFmtId="0" fontId="16" fillId="0" borderId="22" xfId="0" applyFont="1" applyFill="1" applyBorder="1" applyAlignment="1">
      <alignment horizontal="centerContinuous"/>
    </xf>
    <xf numFmtId="0" fontId="5" fillId="0" borderId="30" xfId="0" applyFont="1" applyFill="1" applyBorder="1" applyAlignment="1">
      <alignment horizontal="center"/>
    </xf>
    <xf numFmtId="0" fontId="4" fillId="0" borderId="71" xfId="0" applyFont="1" applyFill="1" applyBorder="1"/>
    <xf numFmtId="0" fontId="5" fillId="0" borderId="22" xfId="0" applyFont="1" applyFill="1" applyBorder="1" applyAlignment="1">
      <alignment horizontal="centerContinuous"/>
    </xf>
    <xf numFmtId="0" fontId="5" fillId="0" borderId="30" xfId="0" applyFont="1" applyBorder="1"/>
    <xf numFmtId="0" fontId="5" fillId="0" borderId="30" xfId="0" applyFont="1" applyBorder="1" applyAlignment="1">
      <alignment horizontal="center"/>
    </xf>
    <xf numFmtId="0" fontId="4" fillId="0" borderId="30" xfId="0" applyFont="1" applyBorder="1"/>
    <xf numFmtId="0" fontId="22" fillId="0" borderId="51" xfId="0" applyFont="1" applyBorder="1"/>
    <xf numFmtId="3" fontId="28" fillId="0" borderId="24" xfId="0" applyNumberFormat="1" applyFont="1" applyBorder="1"/>
    <xf numFmtId="3" fontId="8" fillId="0" borderId="24" xfId="0" applyNumberFormat="1" applyFont="1" applyBorder="1"/>
    <xf numFmtId="3" fontId="8" fillId="0" borderId="24" xfId="20" applyNumberFormat="1" applyFont="1" applyFill="1" applyBorder="1">
      <alignment/>
      <protection/>
    </xf>
    <xf numFmtId="3" fontId="9" fillId="0" borderId="24" xfId="0" applyNumberFormat="1" applyFont="1" applyBorder="1"/>
    <xf numFmtId="3" fontId="27" fillId="0" borderId="24" xfId="0" applyNumberFormat="1" applyFont="1" applyBorder="1"/>
    <xf numFmtId="3" fontId="28" fillId="0" borderId="25" xfId="0" applyNumberFormat="1" applyFont="1" applyBorder="1"/>
    <xf numFmtId="3" fontId="8" fillId="0" borderId="25" xfId="0" applyNumberFormat="1" applyFont="1" applyBorder="1"/>
    <xf numFmtId="3" fontId="8" fillId="0" borderId="25" xfId="0" applyNumberFormat="1" applyFont="1" applyFill="1" applyBorder="1"/>
    <xf numFmtId="3" fontId="9" fillId="0" borderId="25" xfId="0" applyNumberFormat="1" applyFont="1" applyBorder="1"/>
    <xf numFmtId="3" fontId="9" fillId="0" borderId="161" xfId="0" applyNumberFormat="1" applyFont="1" applyBorder="1"/>
    <xf numFmtId="3" fontId="8" fillId="0" borderId="25" xfId="0" applyNumberFormat="1" applyFont="1" applyBorder="1"/>
    <xf numFmtId="0" fontId="11" fillId="0" borderId="78" xfId="0" applyFont="1" applyFill="1" applyBorder="1"/>
    <xf numFmtId="0" fontId="12" fillId="0" borderId="82" xfId="0" applyFont="1" applyBorder="1"/>
    <xf numFmtId="0" fontId="12" fillId="0" borderId="27" xfId="0" applyFont="1" applyBorder="1" applyAlignment="1">
      <alignment horizontal="center"/>
    </xf>
    <xf numFmtId="0" fontId="12" fillId="0" borderId="82" xfId="0" applyFont="1" applyBorder="1" applyAlignment="1">
      <alignment horizontal="center"/>
    </xf>
    <xf numFmtId="0" fontId="11" fillId="0" borderId="82" xfId="0" applyFont="1" applyBorder="1"/>
    <xf numFmtId="0" fontId="11" fillId="0" borderId="27" xfId="0" applyFont="1" applyBorder="1"/>
    <xf numFmtId="0" fontId="11" fillId="0" borderId="82" xfId="0" applyFont="1" applyFill="1" applyBorder="1"/>
    <xf numFmtId="0" fontId="11" fillId="0" borderId="103" xfId="0" applyFont="1" applyFill="1" applyBorder="1"/>
    <xf numFmtId="0" fontId="12" fillId="0" borderId="50" xfId="0" applyFont="1" applyFill="1" applyBorder="1"/>
    <xf numFmtId="0" fontId="12" fillId="0" borderId="122" xfId="0" applyFont="1" applyFill="1" applyBorder="1"/>
    <xf numFmtId="0" fontId="16" fillId="0" borderId="78" xfId="0" applyFont="1" applyFill="1" applyBorder="1" applyAlignment="1">
      <alignment horizontal="centerContinuous"/>
    </xf>
    <xf numFmtId="3" fontId="27" fillId="0" borderId="29" xfId="0" applyNumberFormat="1" applyFont="1" applyFill="1" applyBorder="1"/>
    <xf numFmtId="0" fontId="5" fillId="0" borderId="148" xfId="0" applyFont="1" applyFill="1" applyBorder="1" applyAlignment="1">
      <alignment horizontal="center"/>
    </xf>
    <xf numFmtId="0" fontId="26" fillId="57" borderId="29" xfId="0" applyFont="1" applyFill="1" applyBorder="1" applyAlignment="1">
      <alignment horizontal="center"/>
    </xf>
    <xf numFmtId="0" fontId="26" fillId="57" borderId="53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21" fillId="56" borderId="138" xfId="28" applyFont="1" applyFill="1" applyBorder="1">
      <alignment/>
      <protection/>
    </xf>
    <xf numFmtId="3" fontId="32" fillId="0" borderId="26" xfId="28" applyNumberFormat="1" applyFont="1" applyFill="1" applyBorder="1">
      <alignment/>
      <protection/>
    </xf>
    <xf numFmtId="167" fontId="32" fillId="0" borderId="49" xfId="28" applyNumberFormat="1" applyFont="1" applyFill="1" applyBorder="1">
      <alignment/>
      <protection/>
    </xf>
    <xf numFmtId="0" fontId="21" fillId="56" borderId="56" xfId="28" applyFont="1" applyFill="1" applyBorder="1">
      <alignment/>
      <protection/>
    </xf>
    <xf numFmtId="0" fontId="21" fillId="56" borderId="61" xfId="28" applyFont="1" applyFill="1" applyBorder="1">
      <alignment/>
      <protection/>
    </xf>
    <xf numFmtId="3" fontId="32" fillId="0" borderId="119" xfId="28" applyNumberFormat="1" applyFont="1" applyFill="1" applyBorder="1">
      <alignment/>
      <protection/>
    </xf>
    <xf numFmtId="167" fontId="32" fillId="0" borderId="108" xfId="28" applyNumberFormat="1" applyFont="1" applyFill="1" applyBorder="1">
      <alignment/>
      <protection/>
    </xf>
    <xf numFmtId="0" fontId="21" fillId="56" borderId="162" xfId="28" applyFont="1" applyFill="1" applyBorder="1">
      <alignment/>
      <protection/>
    </xf>
    <xf numFmtId="3" fontId="35" fillId="0" borderId="160" xfId="28" applyNumberFormat="1" applyFont="1" applyFill="1" applyBorder="1">
      <alignment/>
      <protection/>
    </xf>
    <xf numFmtId="167" fontId="35" fillId="0" borderId="163" xfId="28" applyNumberFormat="1" applyFont="1" applyFill="1" applyBorder="1">
      <alignment/>
      <protection/>
    </xf>
    <xf numFmtId="167" fontId="32" fillId="0" borderId="26" xfId="28" applyNumberFormat="1" applyFont="1" applyFill="1" applyBorder="1">
      <alignment/>
      <protection/>
    </xf>
    <xf numFmtId="166" fontId="4" fillId="0" borderId="24" xfId="0" applyNumberFormat="1" applyFont="1" applyFill="1" applyBorder="1"/>
    <xf numFmtId="0" fontId="27" fillId="0" borderId="105" xfId="0" applyFont="1" applyFill="1" applyBorder="1"/>
    <xf numFmtId="0" fontId="27" fillId="0" borderId="24" xfId="0" applyFont="1" applyFill="1" applyBorder="1"/>
    <xf numFmtId="0" fontId="27" fillId="0" borderId="107" xfId="0" applyFont="1" applyFill="1" applyBorder="1"/>
    <xf numFmtId="166" fontId="25" fillId="20" borderId="132" xfId="0" applyNumberFormat="1" applyFont="1" applyFill="1" applyBorder="1"/>
    <xf numFmtId="166" fontId="25" fillId="20" borderId="24" xfId="0" applyNumberFormat="1" applyFont="1" applyFill="1" applyBorder="1"/>
    <xf numFmtId="166" fontId="25" fillId="57" borderId="24" xfId="0" applyNumberFormat="1" applyFont="1" applyFill="1" applyBorder="1"/>
    <xf numFmtId="167" fontId="4" fillId="0" borderId="25" xfId="0" applyNumberFormat="1" applyFont="1" applyFill="1" applyBorder="1"/>
    <xf numFmtId="167" fontId="5" fillId="0" borderId="40" xfId="0" applyNumberFormat="1" applyFont="1" applyFill="1" applyBorder="1"/>
    <xf numFmtId="166" fontId="27" fillId="20" borderId="109" xfId="0" applyNumberFormat="1" applyFont="1" applyFill="1" applyBorder="1"/>
    <xf numFmtId="166" fontId="27" fillId="20" borderId="113" xfId="0" applyNumberFormat="1" applyFont="1" applyFill="1" applyBorder="1"/>
    <xf numFmtId="166" fontId="25" fillId="20" borderId="107" xfId="0" applyNumberFormat="1" applyFont="1" applyFill="1" applyBorder="1"/>
    <xf numFmtId="166" fontId="25" fillId="0" borderId="109" xfId="0" applyNumberFormat="1" applyFont="1" applyFill="1" applyBorder="1"/>
    <xf numFmtId="0" fontId="25" fillId="20" borderId="24" xfId="0" applyFont="1" applyFill="1" applyBorder="1"/>
    <xf numFmtId="0" fontId="25" fillId="20" borderId="107" xfId="0" applyFont="1" applyFill="1" applyBorder="1"/>
    <xf numFmtId="0" fontId="25" fillId="20" borderId="26" xfId="0" applyFont="1" applyFill="1" applyBorder="1"/>
    <xf numFmtId="0" fontId="25" fillId="20" borderId="119" xfId="0" applyFont="1" applyFill="1" applyBorder="1"/>
    <xf numFmtId="167" fontId="4" fillId="0" borderId="24" xfId="0" applyNumberFormat="1" applyFont="1" applyFill="1" applyBorder="1"/>
    <xf numFmtId="166" fontId="25" fillId="20" borderId="26" xfId="0" applyNumberFormat="1" applyFont="1" applyFill="1" applyBorder="1"/>
    <xf numFmtId="0" fontId="26" fillId="0" borderId="84" xfId="0" applyFont="1" applyFill="1" applyBorder="1" applyAlignment="1">
      <alignment horizontal="center"/>
    </xf>
    <xf numFmtId="3" fontId="25" fillId="20" borderId="25" xfId="0" applyNumberFormat="1" applyFont="1" applyFill="1" applyBorder="1"/>
    <xf numFmtId="3" fontId="25" fillId="20" borderId="106" xfId="0" applyNumberFormat="1" applyFont="1" applyFill="1" applyBorder="1"/>
    <xf numFmtId="3" fontId="25" fillId="0" borderId="110" xfId="0" applyNumberFormat="1" applyFont="1" applyFill="1" applyBorder="1"/>
    <xf numFmtId="166" fontId="5" fillId="0" borderId="27" xfId="0" applyNumberFormat="1" applyFont="1" applyFill="1" applyBorder="1"/>
    <xf numFmtId="166" fontId="5" fillId="0" borderId="0" xfId="0" applyNumberFormat="1" applyFont="1" applyFill="1" applyBorder="1"/>
    <xf numFmtId="166" fontId="25" fillId="20" borderId="119" xfId="0" applyNumberFormat="1" applyFont="1" applyFill="1" applyBorder="1"/>
    <xf numFmtId="1" fontId="4" fillId="0" borderId="24" xfId="0" applyNumberFormat="1" applyFont="1" applyFill="1" applyBorder="1"/>
    <xf numFmtId="1" fontId="5" fillId="0" borderId="143" xfId="0" applyNumberFormat="1" applyFont="1" applyFill="1" applyBorder="1"/>
    <xf numFmtId="1" fontId="5" fillId="0" borderId="91" xfId="0" applyNumberFormat="1" applyFont="1" applyFill="1" applyBorder="1"/>
    <xf numFmtId="166" fontId="27" fillId="20" borderId="82" xfId="0" applyNumberFormat="1" applyFont="1" applyFill="1" applyBorder="1"/>
    <xf numFmtId="166" fontId="27" fillId="20" borderId="115" xfId="0" applyNumberFormat="1" applyFont="1" applyFill="1" applyBorder="1"/>
    <xf numFmtId="0" fontId="5" fillId="0" borderId="0" xfId="22" applyFont="1" applyFill="1" applyBorder="1" applyAlignment="1">
      <alignment horizontal="center"/>
      <protection/>
    </xf>
    <xf numFmtId="166" fontId="25" fillId="20" borderId="27" xfId="0" applyNumberFormat="1" applyFont="1" applyFill="1" applyBorder="1"/>
    <xf numFmtId="0" fontId="5" fillId="0" borderId="109" xfId="22" applyFont="1" applyFill="1" applyBorder="1" applyAlignment="1">
      <alignment horizontal="center"/>
      <protection/>
    </xf>
    <xf numFmtId="0" fontId="5" fillId="0" borderId="71" xfId="22" applyFont="1" applyFill="1" applyBorder="1" applyAlignment="1">
      <alignment horizontal="center"/>
      <protection/>
    </xf>
    <xf numFmtId="0" fontId="26" fillId="57" borderId="70" xfId="0" applyFont="1" applyFill="1" applyBorder="1" applyAlignment="1">
      <alignment horizontal="center"/>
    </xf>
    <xf numFmtId="0" fontId="26" fillId="20" borderId="0" xfId="0" applyFont="1" applyFill="1" applyBorder="1" applyAlignment="1">
      <alignment horizontal="center"/>
    </xf>
    <xf numFmtId="166" fontId="4" fillId="20" borderId="39" xfId="0" applyNumberFormat="1" applyFont="1" applyFill="1" applyBorder="1"/>
    <xf numFmtId="166" fontId="25" fillId="20" borderId="25" xfId="0" applyNumberFormat="1" applyFont="1" applyFill="1" applyBorder="1"/>
    <xf numFmtId="166" fontId="25" fillId="57" borderId="25" xfId="0" applyNumberFormat="1" applyFont="1" applyFill="1" applyBorder="1"/>
    <xf numFmtId="166" fontId="4" fillId="57" borderId="39" xfId="0" applyNumberFormat="1" applyFont="1" applyFill="1" applyBorder="1"/>
    <xf numFmtId="167" fontId="5" fillId="57" borderId="47" xfId="0" applyNumberFormat="1" applyFont="1" applyFill="1" applyBorder="1"/>
    <xf numFmtId="3" fontId="4" fillId="0" borderId="0" xfId="0" applyNumberFormat="1" applyFont="1" applyFill="1" applyBorder="1"/>
    <xf numFmtId="0" fontId="5" fillId="0" borderId="95" xfId="0" applyFont="1" applyFill="1" applyBorder="1" applyAlignment="1">
      <alignment horizontal="center"/>
    </xf>
    <xf numFmtId="0" fontId="5" fillId="0" borderId="13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" fontId="4" fillId="0" borderId="0" xfId="21" applyNumberFormat="1" applyFont="1" applyBorder="1" applyAlignment="1">
      <alignment horizontal="right"/>
      <protection/>
    </xf>
    <xf numFmtId="0" fontId="7" fillId="0" borderId="0" xfId="0" applyFont="1" applyFill="1" applyBorder="1" applyAlignment="1">
      <alignment wrapText="1"/>
    </xf>
    <xf numFmtId="0" fontId="5" fillId="0" borderId="22" xfId="0" applyFont="1" applyFill="1" applyBorder="1" applyAlignment="1">
      <alignment horizontal="center"/>
    </xf>
    <xf numFmtId="0" fontId="5" fillId="0" borderId="164" xfId="0" applyFont="1" applyFill="1" applyBorder="1" applyAlignment="1">
      <alignment horizontal="center"/>
    </xf>
    <xf numFmtId="0" fontId="5" fillId="0" borderId="165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167" fontId="4" fillId="0" borderId="55" xfId="21" applyNumberFormat="1" applyFont="1" applyBorder="1" applyAlignment="1">
      <alignment horizontal="right"/>
      <protection/>
    </xf>
    <xf numFmtId="167" fontId="4" fillId="0" borderId="63" xfId="0" applyNumberFormat="1" applyFont="1" applyFill="1" applyBorder="1"/>
    <xf numFmtId="167" fontId="4" fillId="0" borderId="49" xfId="0" applyNumberFormat="1" applyFont="1" applyFill="1" applyBorder="1"/>
    <xf numFmtId="3" fontId="8" fillId="58" borderId="23" xfId="20" applyNumberFormat="1" applyFont="1" applyFill="1" applyBorder="1">
      <alignment/>
      <protection/>
    </xf>
    <xf numFmtId="3" fontId="8" fillId="58" borderId="132" xfId="20" applyNumberFormat="1" applyFont="1" applyFill="1" applyBorder="1">
      <alignment/>
      <protection/>
    </xf>
    <xf numFmtId="3" fontId="28" fillId="0" borderId="25" xfId="0" applyNumberFormat="1" applyFont="1" applyBorder="1"/>
    <xf numFmtId="3" fontId="28" fillId="0" borderId="41" xfId="0" applyNumberFormat="1" applyFont="1" applyFill="1" applyBorder="1"/>
    <xf numFmtId="3" fontId="28" fillId="0" borderId="139" xfId="0" applyNumberFormat="1" applyFont="1" applyBorder="1"/>
    <xf numFmtId="3" fontId="8" fillId="0" borderId="41" xfId="0" applyNumberFormat="1" applyFont="1" applyFill="1" applyBorder="1"/>
    <xf numFmtId="3" fontId="8" fillId="0" borderId="139" xfId="0" applyNumberFormat="1" applyFont="1" applyBorder="1"/>
    <xf numFmtId="3" fontId="8" fillId="58" borderId="25" xfId="20" applyNumberFormat="1" applyFont="1" applyFill="1" applyBorder="1">
      <alignment/>
      <protection/>
    </xf>
    <xf numFmtId="3" fontId="8" fillId="58" borderId="24" xfId="20" applyNumberFormat="1" applyFont="1" applyFill="1" applyBorder="1">
      <alignment/>
      <protection/>
    </xf>
    <xf numFmtId="3" fontId="27" fillId="0" borderId="41" xfId="0" applyNumberFormat="1" applyFont="1" applyFill="1" applyBorder="1"/>
    <xf numFmtId="3" fontId="8" fillId="0" borderId="139" xfId="0" applyNumberFormat="1" applyFont="1" applyFill="1" applyBorder="1"/>
    <xf numFmtId="3" fontId="8" fillId="0" borderId="25" xfId="0" applyNumberFormat="1" applyFont="1" applyFill="1" applyBorder="1"/>
    <xf numFmtId="3" fontId="9" fillId="20" borderId="41" xfId="0" applyNumberFormat="1" applyFont="1" applyFill="1" applyBorder="1"/>
    <xf numFmtId="3" fontId="9" fillId="0" borderId="139" xfId="0" applyNumberFormat="1" applyFont="1" applyBorder="1"/>
    <xf numFmtId="3" fontId="27" fillId="0" borderId="25" xfId="0" applyNumberFormat="1" applyFont="1" applyBorder="1"/>
    <xf numFmtId="3" fontId="27" fillId="20" borderId="41" xfId="0" applyNumberFormat="1" applyFont="1" applyFill="1" applyBorder="1"/>
    <xf numFmtId="3" fontId="27" fillId="0" borderId="139" xfId="0" applyNumberFormat="1" applyFont="1" applyBorder="1"/>
    <xf numFmtId="3" fontId="8" fillId="20" borderId="41" xfId="0" applyNumberFormat="1" applyFont="1" applyFill="1" applyBorder="1"/>
    <xf numFmtId="3" fontId="9" fillId="0" borderId="25" xfId="0" applyNumberFormat="1" applyFont="1" applyFill="1" applyBorder="1"/>
    <xf numFmtId="3" fontId="9" fillId="58" borderId="44" xfId="21" applyNumberFormat="1" applyFont="1" applyFill="1" applyBorder="1" applyAlignment="1">
      <alignment horizontal="right"/>
      <protection/>
    </xf>
    <xf numFmtId="0" fontId="12" fillId="0" borderId="22" xfId="0" applyFont="1" applyBorder="1" applyAlignment="1">
      <alignment horizontal="center"/>
    </xf>
    <xf numFmtId="0" fontId="12" fillId="0" borderId="71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3" fontId="11" fillId="0" borderId="55" xfId="0" applyNumberFormat="1" applyFont="1" applyBorder="1"/>
    <xf numFmtId="3" fontId="11" fillId="0" borderId="56" xfId="0" applyNumberFormat="1" applyFont="1" applyBorder="1"/>
    <xf numFmtId="3" fontId="12" fillId="0" borderId="48" xfId="0" applyNumberFormat="1" applyFont="1" applyBorder="1"/>
    <xf numFmtId="0" fontId="12" fillId="0" borderId="71" xfId="0" applyFont="1" applyFill="1" applyBorder="1" applyAlignment="1">
      <alignment horizontal="center"/>
    </xf>
    <xf numFmtId="3" fontId="12" fillId="0" borderId="55" xfId="0" applyNumberFormat="1" applyFont="1" applyBorder="1"/>
    <xf numFmtId="3" fontId="12" fillId="0" borderId="56" xfId="0" applyNumberFormat="1" applyFont="1" applyBorder="1"/>
    <xf numFmtId="3" fontId="8" fillId="0" borderId="166" xfId="0" applyNumberFormat="1" applyFont="1" applyBorder="1"/>
    <xf numFmtId="3" fontId="8" fillId="0" borderId="167" xfId="0" applyNumberFormat="1" applyFont="1" applyBorder="1"/>
    <xf numFmtId="3" fontId="8" fillId="0" borderId="86" xfId="0" applyNumberFormat="1" applyFont="1" applyBorder="1"/>
    <xf numFmtId="3" fontId="8" fillId="0" borderId="32" xfId="0" applyNumberFormat="1" applyFont="1" applyBorder="1"/>
    <xf numFmtId="3" fontId="8" fillId="0" borderId="32" xfId="0" applyNumberFormat="1" applyFont="1" applyFill="1" applyBorder="1"/>
    <xf numFmtId="3" fontId="28" fillId="0" borderId="32" xfId="0" applyNumberFormat="1" applyFont="1" applyFill="1" applyBorder="1"/>
    <xf numFmtId="3" fontId="28" fillId="0" borderId="32" xfId="0" applyNumberFormat="1" applyFont="1" applyBorder="1"/>
    <xf numFmtId="3" fontId="8" fillId="0" borderId="168" xfId="0" applyNumberFormat="1" applyFont="1" applyBorder="1"/>
    <xf numFmtId="3" fontId="8" fillId="0" borderId="169" xfId="0" applyNumberFormat="1" applyFont="1" applyBorder="1"/>
    <xf numFmtId="3" fontId="8" fillId="0" borderId="169" xfId="20" applyNumberFormat="1" applyFont="1" applyBorder="1">
      <alignment/>
      <protection/>
    </xf>
    <xf numFmtId="0" fontId="68" fillId="0" borderId="170" xfId="0" applyFont="1" applyFill="1" applyBorder="1" applyAlignment="1">
      <alignment/>
    </xf>
    <xf numFmtId="0" fontId="12" fillId="0" borderId="170" xfId="0" applyFont="1" applyFill="1" applyBorder="1" applyAlignment="1">
      <alignment/>
    </xf>
    <xf numFmtId="0" fontId="0" fillId="0" borderId="170" xfId="0" applyFill="1" applyBorder="1" applyAlignment="1">
      <alignment/>
    </xf>
    <xf numFmtId="0" fontId="20" fillId="0" borderId="2" xfId="25" applyNumberFormat="1" applyFill="1" applyAlignment="1" quotePrefix="1">
      <alignment horizontal="left" vertical="center" indent="1"/>
    </xf>
    <xf numFmtId="0" fontId="20" fillId="0" borderId="2" xfId="25" applyNumberFormat="1" applyFill="1" applyAlignment="1" quotePrefix="1">
      <alignment horizontal="left" vertical="center" wrapText="1"/>
    </xf>
    <xf numFmtId="0" fontId="20" fillId="0" borderId="2" xfId="26" applyNumberFormat="1" applyFill="1" applyAlignment="1" quotePrefix="1">
      <alignment horizontal="center" vertical="center" wrapText="1"/>
    </xf>
    <xf numFmtId="0" fontId="0" fillId="0" borderId="0" xfId="0" applyFill="1" applyAlignment="1">
      <alignment wrapText="1"/>
    </xf>
    <xf numFmtId="0" fontId="20" fillId="0" borderId="2" xfId="26" applyNumberFormat="1" applyFill="1" applyAlignment="1" quotePrefix="1">
      <alignment horizontal="left" vertical="center" indent="1"/>
    </xf>
    <xf numFmtId="3" fontId="20" fillId="0" borderId="2" xfId="27" applyNumberFormat="1" applyFill="1" applyAlignment="1">
      <alignment horizontal="right" vertical="center"/>
    </xf>
    <xf numFmtId="0" fontId="20" fillId="0" borderId="17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7" fillId="56" borderId="52" xfId="28" applyFont="1" applyFill="1" applyBorder="1">
      <alignment/>
      <protection/>
    </xf>
    <xf numFmtId="3" fontId="21" fillId="0" borderId="0" xfId="28" applyNumberFormat="1" applyFont="1" applyBorder="1">
      <alignment/>
      <protection/>
    </xf>
    <xf numFmtId="3" fontId="35" fillId="0" borderId="0" xfId="28" applyNumberFormat="1" applyFont="1" applyBorder="1">
      <alignment/>
      <protection/>
    </xf>
    <xf numFmtId="167" fontId="35" fillId="0" borderId="36" xfId="28" applyNumberFormat="1" applyFont="1" applyFill="1" applyBorder="1">
      <alignment/>
      <protection/>
    </xf>
    <xf numFmtId="3" fontId="35" fillId="0" borderId="82" xfId="28" applyNumberFormat="1" applyFont="1" applyFill="1" applyBorder="1">
      <alignment/>
      <protection/>
    </xf>
    <xf numFmtId="166" fontId="21" fillId="0" borderId="92" xfId="28" applyNumberFormat="1" applyFont="1" applyFill="1" applyBorder="1" applyAlignment="1">
      <alignment horizontal="center"/>
      <protection/>
    </xf>
    <xf numFmtId="167" fontId="21" fillId="0" borderId="92" xfId="28" applyNumberFormat="1" applyFont="1" applyFill="1" applyBorder="1" applyAlignment="1">
      <alignment horizontal="center"/>
      <protection/>
    </xf>
    <xf numFmtId="3" fontId="32" fillId="0" borderId="32" xfId="28" applyNumberFormat="1" applyFont="1" applyFill="1" applyBorder="1">
      <alignment/>
      <protection/>
    </xf>
    <xf numFmtId="167" fontId="32" fillId="0" borderId="86" xfId="28" applyNumberFormat="1" applyFont="1" applyFill="1" applyBorder="1">
      <alignment/>
      <protection/>
    </xf>
    <xf numFmtId="3" fontId="7" fillId="56" borderId="33" xfId="28" applyNumberFormat="1" applyFont="1" applyFill="1" applyBorder="1">
      <alignment/>
      <protection/>
    </xf>
    <xf numFmtId="3" fontId="7" fillId="56" borderId="26" xfId="28" applyNumberFormat="1" applyFont="1" applyFill="1" applyBorder="1">
      <alignment/>
      <protection/>
    </xf>
    <xf numFmtId="3" fontId="7" fillId="56" borderId="25" xfId="28" applyNumberFormat="1" applyFont="1" applyFill="1" applyBorder="1">
      <alignment/>
      <protection/>
    </xf>
    <xf numFmtId="167" fontId="7" fillId="56" borderId="26" xfId="28" applyNumberFormat="1" applyFont="1" applyFill="1" applyBorder="1">
      <alignment/>
      <protection/>
    </xf>
    <xf numFmtId="3" fontId="7" fillId="56" borderId="56" xfId="28" applyNumberFormat="1" applyFont="1" applyFill="1" applyBorder="1">
      <alignment/>
      <protection/>
    </xf>
    <xf numFmtId="167" fontId="7" fillId="56" borderId="39" xfId="28" applyNumberFormat="1" applyFont="1" applyFill="1" applyBorder="1">
      <alignment/>
      <protection/>
    </xf>
    <xf numFmtId="3" fontId="7" fillId="56" borderId="28" xfId="28" applyNumberFormat="1" applyFont="1" applyFill="1" applyBorder="1">
      <alignment/>
      <protection/>
    </xf>
    <xf numFmtId="3" fontId="21" fillId="56" borderId="56" xfId="28" applyNumberFormat="1" applyFont="1" applyFill="1" applyBorder="1">
      <alignment/>
      <protection/>
    </xf>
    <xf numFmtId="3" fontId="21" fillId="56" borderId="24" xfId="28" applyNumberFormat="1" applyFont="1" applyFill="1" applyBorder="1">
      <alignment/>
      <protection/>
    </xf>
    <xf numFmtId="167" fontId="21" fillId="56" borderId="28" xfId="28" applyNumberFormat="1" applyFont="1" applyFill="1" applyBorder="1">
      <alignment/>
      <protection/>
    </xf>
    <xf numFmtId="3" fontId="35" fillId="56" borderId="26" xfId="28" applyNumberFormat="1" applyFont="1" applyFill="1" applyBorder="1">
      <alignment/>
      <protection/>
    </xf>
    <xf numFmtId="3" fontId="35" fillId="0" borderId="28" xfId="28" applyNumberFormat="1" applyFont="1" applyFill="1" applyBorder="1">
      <alignment/>
      <protection/>
    </xf>
    <xf numFmtId="3" fontId="35" fillId="0" borderId="26" xfId="28" applyNumberFormat="1" applyFont="1" applyFill="1" applyBorder="1">
      <alignment/>
      <protection/>
    </xf>
    <xf numFmtId="167" fontId="35" fillId="0" borderId="49" xfId="28" applyNumberFormat="1" applyFont="1" applyFill="1" applyBorder="1">
      <alignment/>
      <protection/>
    </xf>
    <xf numFmtId="3" fontId="32" fillId="0" borderId="24" xfId="28" applyNumberFormat="1" applyFont="1" applyFill="1" applyBorder="1">
      <alignment/>
      <protection/>
    </xf>
    <xf numFmtId="3" fontId="21" fillId="56" borderId="61" xfId="28" applyNumberFormat="1" applyFont="1" applyFill="1" applyBorder="1">
      <alignment/>
      <protection/>
    </xf>
    <xf numFmtId="3" fontId="21" fillId="56" borderId="107" xfId="28" applyNumberFormat="1" applyFont="1" applyFill="1" applyBorder="1">
      <alignment/>
      <protection/>
    </xf>
    <xf numFmtId="167" fontId="21" fillId="56" borderId="54" xfId="28" applyNumberFormat="1" applyFont="1" applyFill="1" applyBorder="1">
      <alignment/>
      <protection/>
    </xf>
    <xf numFmtId="3" fontId="35" fillId="56" borderId="119" xfId="28" applyNumberFormat="1" applyFont="1" applyFill="1" applyBorder="1">
      <alignment/>
      <protection/>
    </xf>
    <xf numFmtId="3" fontId="35" fillId="0" borderId="54" xfId="28" applyNumberFormat="1" applyFont="1" applyFill="1" applyBorder="1">
      <alignment/>
      <protection/>
    </xf>
    <xf numFmtId="3" fontId="32" fillId="0" borderId="107" xfId="28" applyNumberFormat="1" applyFont="1" applyFill="1" applyBorder="1">
      <alignment/>
      <protection/>
    </xf>
    <xf numFmtId="0" fontId="21" fillId="56" borderId="171" xfId="28" applyFont="1" applyFill="1" applyBorder="1" applyAlignment="1">
      <alignment/>
      <protection/>
    </xf>
    <xf numFmtId="3" fontId="7" fillId="56" borderId="172" xfId="28" applyNumberFormat="1" applyFont="1" applyFill="1" applyBorder="1">
      <alignment/>
      <protection/>
    </xf>
    <xf numFmtId="3" fontId="7" fillId="56" borderId="173" xfId="28" applyNumberFormat="1" applyFont="1" applyFill="1" applyBorder="1">
      <alignment/>
      <protection/>
    </xf>
    <xf numFmtId="3" fontId="7" fillId="56" borderId="174" xfId="28" applyNumberFormat="1" applyFont="1" applyFill="1" applyBorder="1">
      <alignment/>
      <protection/>
    </xf>
    <xf numFmtId="167" fontId="7" fillId="56" borderId="173" xfId="28" applyNumberFormat="1" applyFont="1" applyFill="1" applyBorder="1" applyAlignment="1">
      <alignment horizontal="center"/>
      <protection/>
    </xf>
    <xf numFmtId="167" fontId="7" fillId="56" borderId="173" xfId="28" applyNumberFormat="1" applyFont="1" applyFill="1" applyBorder="1">
      <alignment/>
      <protection/>
    </xf>
    <xf numFmtId="3" fontId="7" fillId="56" borderId="171" xfId="28" applyNumberFormat="1" applyFont="1" applyFill="1" applyBorder="1">
      <alignment/>
      <protection/>
    </xf>
    <xf numFmtId="167" fontId="7" fillId="56" borderId="175" xfId="28" applyNumberFormat="1" applyFont="1" applyFill="1" applyBorder="1">
      <alignment/>
      <protection/>
    </xf>
    <xf numFmtId="3" fontId="7" fillId="56" borderId="176" xfId="28" applyNumberFormat="1" applyFont="1" applyFill="1" applyBorder="1">
      <alignment/>
      <protection/>
    </xf>
    <xf numFmtId="3" fontId="21" fillId="56" borderId="171" xfId="28" applyNumberFormat="1" applyFont="1" applyFill="1" applyBorder="1">
      <alignment/>
      <protection/>
    </xf>
    <xf numFmtId="3" fontId="21" fillId="56" borderId="177" xfId="28" applyNumberFormat="1" applyFont="1" applyFill="1" applyBorder="1">
      <alignment/>
      <protection/>
    </xf>
    <xf numFmtId="167" fontId="21" fillId="56" borderId="176" xfId="28" applyNumberFormat="1" applyFont="1" applyFill="1" applyBorder="1">
      <alignment/>
      <protection/>
    </xf>
    <xf numFmtId="3" fontId="35" fillId="56" borderId="173" xfId="28" applyNumberFormat="1" applyFont="1" applyFill="1" applyBorder="1">
      <alignment/>
      <protection/>
    </xf>
    <xf numFmtId="3" fontId="35" fillId="0" borderId="176" xfId="28" applyNumberFormat="1" applyFont="1" applyFill="1" applyBorder="1">
      <alignment/>
      <protection/>
    </xf>
    <xf numFmtId="3" fontId="35" fillId="0" borderId="173" xfId="28" applyNumberFormat="1" applyFont="1" applyFill="1" applyBorder="1">
      <alignment/>
      <protection/>
    </xf>
    <xf numFmtId="167" fontId="35" fillId="0" borderId="178" xfId="28" applyNumberFormat="1" applyFont="1" applyFill="1" applyBorder="1">
      <alignment/>
      <protection/>
    </xf>
    <xf numFmtId="3" fontId="32" fillId="0" borderId="177" xfId="28" applyNumberFormat="1" applyFont="1" applyFill="1" applyBorder="1">
      <alignment/>
      <protection/>
    </xf>
    <xf numFmtId="3" fontId="32" fillId="0" borderId="173" xfId="28" applyNumberFormat="1" applyFont="1" applyFill="1" applyBorder="1">
      <alignment/>
      <protection/>
    </xf>
    <xf numFmtId="167" fontId="32" fillId="0" borderId="178" xfId="28" applyNumberFormat="1" applyFont="1" applyFill="1" applyBorder="1">
      <alignment/>
      <protection/>
    </xf>
    <xf numFmtId="167" fontId="32" fillId="0" borderId="173" xfId="28" applyNumberFormat="1" applyFont="1" applyFill="1" applyBorder="1">
      <alignment/>
      <protection/>
    </xf>
    <xf numFmtId="3" fontId="32" fillId="0" borderId="179" xfId="28" applyNumberFormat="1" applyFont="1" applyFill="1" applyBorder="1">
      <alignment/>
      <protection/>
    </xf>
    <xf numFmtId="3" fontId="32" fillId="0" borderId="180" xfId="28" applyNumberFormat="1" applyFont="1" applyFill="1" applyBorder="1">
      <alignment/>
      <protection/>
    </xf>
    <xf numFmtId="167" fontId="32" fillId="0" borderId="181" xfId="28" applyNumberFormat="1" applyFont="1" applyFill="1" applyBorder="1">
      <alignment/>
      <protection/>
    </xf>
    <xf numFmtId="0" fontId="21" fillId="56" borderId="65" xfId="28" applyFont="1" applyFill="1" applyBorder="1">
      <alignment/>
      <protection/>
    </xf>
    <xf numFmtId="3" fontId="7" fillId="56" borderId="131" xfId="28" applyNumberFormat="1" applyFont="1" applyFill="1" applyBorder="1">
      <alignment/>
      <protection/>
    </xf>
    <xf numFmtId="3" fontId="7" fillId="56" borderId="51" xfId="28" applyNumberFormat="1" applyFont="1" applyFill="1" applyBorder="1">
      <alignment/>
      <protection/>
    </xf>
    <xf numFmtId="3" fontId="7" fillId="56" borderId="92" xfId="28" applyNumberFormat="1" applyFont="1" applyFill="1" applyBorder="1">
      <alignment/>
      <protection/>
    </xf>
    <xf numFmtId="167" fontId="7" fillId="56" borderId="126" xfId="28" applyNumberFormat="1" applyFont="1" applyFill="1" applyBorder="1">
      <alignment/>
      <protection/>
    </xf>
    <xf numFmtId="167" fontId="7" fillId="56" borderId="51" xfId="28" applyNumberFormat="1" applyFont="1" applyFill="1" applyBorder="1">
      <alignment/>
      <protection/>
    </xf>
    <xf numFmtId="3" fontId="7" fillId="56" borderId="65" xfId="28" applyNumberFormat="1" applyFont="1" applyFill="1" applyBorder="1">
      <alignment/>
      <protection/>
    </xf>
    <xf numFmtId="167" fontId="7" fillId="56" borderId="147" xfId="28" applyNumberFormat="1" applyFont="1" applyFill="1" applyBorder="1">
      <alignment/>
      <protection/>
    </xf>
    <xf numFmtId="3" fontId="7" fillId="56" borderId="146" xfId="28" applyNumberFormat="1" applyFont="1" applyFill="1" applyBorder="1">
      <alignment/>
      <protection/>
    </xf>
    <xf numFmtId="3" fontId="21" fillId="56" borderId="65" xfId="28" applyNumberFormat="1" applyFont="1" applyFill="1" applyBorder="1">
      <alignment/>
      <protection/>
    </xf>
    <xf numFmtId="3" fontId="21" fillId="56" borderId="126" xfId="28" applyNumberFormat="1" applyFont="1" applyFill="1" applyBorder="1">
      <alignment/>
      <protection/>
    </xf>
    <xf numFmtId="167" fontId="21" fillId="56" borderId="146" xfId="28" applyNumberFormat="1" applyFont="1" applyFill="1" applyBorder="1">
      <alignment/>
      <protection/>
    </xf>
    <xf numFmtId="3" fontId="35" fillId="56" borderId="51" xfId="28" applyNumberFormat="1" applyFont="1" applyFill="1" applyBorder="1">
      <alignment/>
      <protection/>
    </xf>
    <xf numFmtId="3" fontId="35" fillId="0" borderId="146" xfId="28" applyNumberFormat="1" applyFont="1" applyFill="1" applyBorder="1">
      <alignment/>
      <protection/>
    </xf>
    <xf numFmtId="3" fontId="35" fillId="0" borderId="92" xfId="28" applyNumberFormat="1" applyFont="1" applyFill="1" applyBorder="1">
      <alignment/>
      <protection/>
    </xf>
    <xf numFmtId="167" fontId="35" fillId="0" borderId="130" xfId="28" applyNumberFormat="1" applyFont="1" applyFill="1" applyBorder="1">
      <alignment/>
      <protection/>
    </xf>
    <xf numFmtId="3" fontId="35" fillId="56" borderId="131" xfId="28" applyNumberFormat="1" applyFont="1" applyFill="1" applyBorder="1">
      <alignment/>
      <protection/>
    </xf>
    <xf numFmtId="3" fontId="35" fillId="56" borderId="92" xfId="28" applyNumberFormat="1" applyFont="1" applyFill="1" applyBorder="1">
      <alignment/>
      <protection/>
    </xf>
    <xf numFmtId="167" fontId="35" fillId="0" borderId="51" xfId="28" applyNumberFormat="1" applyFont="1" applyFill="1" applyBorder="1">
      <alignment/>
      <protection/>
    </xf>
    <xf numFmtId="167" fontId="35" fillId="0" borderId="92" xfId="28" applyNumberFormat="1" applyFont="1" applyFill="1" applyBorder="1">
      <alignment/>
      <protection/>
    </xf>
    <xf numFmtId="3" fontId="35" fillId="0" borderId="131" xfId="28" applyNumberFormat="1" applyFont="1" applyFill="1" applyBorder="1">
      <alignment/>
      <protection/>
    </xf>
    <xf numFmtId="167" fontId="32" fillId="0" borderId="127" xfId="28" applyNumberFormat="1" applyFont="1" applyFill="1" applyBorder="1">
      <alignment/>
      <protection/>
    </xf>
    <xf numFmtId="167" fontId="7" fillId="56" borderId="24" xfId="28" applyNumberFormat="1" applyFont="1" applyFill="1" applyBorder="1">
      <alignment/>
      <protection/>
    </xf>
    <xf numFmtId="3" fontId="35" fillId="0" borderId="25" xfId="28" applyNumberFormat="1" applyFont="1" applyFill="1" applyBorder="1">
      <alignment/>
      <protection/>
    </xf>
    <xf numFmtId="3" fontId="32" fillId="0" borderId="25" xfId="28" applyNumberFormat="1" applyFont="1" applyFill="1" applyBorder="1">
      <alignment/>
      <protection/>
    </xf>
    <xf numFmtId="3" fontId="35" fillId="0" borderId="32" xfId="28" applyNumberFormat="1" applyFont="1" applyFill="1" applyBorder="1">
      <alignment/>
      <protection/>
    </xf>
    <xf numFmtId="3" fontId="32" fillId="0" borderId="41" xfId="28" applyNumberFormat="1" applyFont="1" applyFill="1" applyBorder="1">
      <alignment/>
      <protection/>
    </xf>
    <xf numFmtId="167" fontId="32" fillId="0" borderId="139" xfId="28" applyNumberFormat="1" applyFont="1" applyFill="1" applyBorder="1">
      <alignment/>
      <protection/>
    </xf>
    <xf numFmtId="0" fontId="21" fillId="56" borderId="56" xfId="28" applyFont="1" applyFill="1" applyBorder="1" applyAlignment="1">
      <alignment/>
      <protection/>
    </xf>
    <xf numFmtId="3" fontId="7" fillId="0" borderId="33" xfId="28" applyNumberFormat="1" applyFont="1" applyBorder="1">
      <alignment/>
      <protection/>
    </xf>
    <xf numFmtId="3" fontId="7" fillId="0" borderId="26" xfId="28" applyNumberFormat="1" applyFont="1" applyBorder="1">
      <alignment/>
      <protection/>
    </xf>
    <xf numFmtId="3" fontId="7" fillId="0" borderId="25" xfId="28" applyNumberFormat="1" applyFont="1" applyBorder="1">
      <alignment/>
      <protection/>
    </xf>
    <xf numFmtId="3" fontId="7" fillId="0" borderId="56" xfId="28" applyNumberFormat="1" applyFont="1" applyBorder="1">
      <alignment/>
      <protection/>
    </xf>
    <xf numFmtId="3" fontId="21" fillId="0" borderId="56" xfId="28" applyNumberFormat="1" applyFont="1" applyBorder="1">
      <alignment/>
      <protection/>
    </xf>
    <xf numFmtId="3" fontId="35" fillId="0" borderId="26" xfId="28" applyNumberFormat="1" applyFont="1" applyBorder="1">
      <alignment/>
      <protection/>
    </xf>
    <xf numFmtId="3" fontId="7" fillId="56" borderId="182" xfId="28" applyNumberFormat="1" applyFont="1" applyFill="1" applyBorder="1">
      <alignment/>
      <protection/>
    </xf>
    <xf numFmtId="3" fontId="7" fillId="56" borderId="119" xfId="28" applyNumberFormat="1" applyFont="1" applyFill="1" applyBorder="1">
      <alignment/>
      <protection/>
    </xf>
    <xf numFmtId="3" fontId="7" fillId="56" borderId="106" xfId="28" applyNumberFormat="1" applyFont="1" applyFill="1" applyBorder="1">
      <alignment/>
      <protection/>
    </xf>
    <xf numFmtId="167" fontId="7" fillId="56" borderId="107" xfId="28" applyNumberFormat="1" applyFont="1" applyFill="1" applyBorder="1">
      <alignment/>
      <protection/>
    </xf>
    <xf numFmtId="167" fontId="7" fillId="56" borderId="119" xfId="28" applyNumberFormat="1" applyFont="1" applyFill="1" applyBorder="1">
      <alignment/>
      <protection/>
    </xf>
    <xf numFmtId="3" fontId="7" fillId="56" borderId="61" xfId="28" applyNumberFormat="1" applyFont="1" applyFill="1" applyBorder="1">
      <alignment/>
      <protection/>
    </xf>
    <xf numFmtId="167" fontId="7" fillId="56" borderId="153" xfId="28" applyNumberFormat="1" applyFont="1" applyFill="1" applyBorder="1">
      <alignment/>
      <protection/>
    </xf>
    <xf numFmtId="3" fontId="7" fillId="56" borderId="54" xfId="28" applyNumberFormat="1" applyFont="1" applyFill="1" applyBorder="1">
      <alignment/>
      <protection/>
    </xf>
    <xf numFmtId="3" fontId="35" fillId="0" borderId="106" xfId="28" applyNumberFormat="1" applyFont="1" applyFill="1" applyBorder="1">
      <alignment/>
      <protection/>
    </xf>
    <xf numFmtId="167" fontId="35" fillId="0" borderId="108" xfId="28" applyNumberFormat="1" applyFont="1" applyFill="1" applyBorder="1">
      <alignment/>
      <protection/>
    </xf>
    <xf numFmtId="3" fontId="32" fillId="0" borderId="106" xfId="28" applyNumberFormat="1" applyFont="1" applyFill="1" applyBorder="1">
      <alignment/>
      <protection/>
    </xf>
    <xf numFmtId="167" fontId="32" fillId="0" borderId="119" xfId="28" applyNumberFormat="1" applyFont="1" applyFill="1" applyBorder="1">
      <alignment/>
      <protection/>
    </xf>
    <xf numFmtId="3" fontId="35" fillId="0" borderId="88" xfId="28" applyNumberFormat="1" applyFont="1" applyFill="1" applyBorder="1">
      <alignment/>
      <protection/>
    </xf>
    <xf numFmtId="167" fontId="32" fillId="0" borderId="89" xfId="28" applyNumberFormat="1" applyFont="1" applyFill="1" applyBorder="1">
      <alignment/>
      <protection/>
    </xf>
    <xf numFmtId="3" fontId="32" fillId="0" borderId="183" xfId="28" applyNumberFormat="1" applyFont="1" applyFill="1" applyBorder="1">
      <alignment/>
      <protection/>
    </xf>
    <xf numFmtId="3" fontId="7" fillId="56" borderId="184" xfId="28" applyNumberFormat="1" applyFont="1" applyFill="1" applyBorder="1">
      <alignment/>
      <protection/>
    </xf>
    <xf numFmtId="3" fontId="7" fillId="56" borderId="185" xfId="28" applyNumberFormat="1" applyFont="1" applyFill="1" applyBorder="1">
      <alignment/>
      <protection/>
    </xf>
    <xf numFmtId="3" fontId="7" fillId="56" borderId="160" xfId="28" applyNumberFormat="1" applyFont="1" applyFill="1" applyBorder="1">
      <alignment/>
      <protection/>
    </xf>
    <xf numFmtId="167" fontId="7" fillId="56" borderId="185" xfId="28" applyNumberFormat="1" applyFont="1" applyFill="1" applyBorder="1">
      <alignment/>
      <protection/>
    </xf>
    <xf numFmtId="167" fontId="7" fillId="56" borderId="185" xfId="28" applyNumberFormat="1" applyFont="1" applyFill="1" applyBorder="1" applyAlignment="1">
      <alignment horizontal="center"/>
      <protection/>
    </xf>
    <xf numFmtId="3" fontId="7" fillId="56" borderId="162" xfId="28" applyNumberFormat="1" applyFont="1" applyFill="1" applyBorder="1">
      <alignment/>
      <protection/>
    </xf>
    <xf numFmtId="167" fontId="7" fillId="56" borderId="186" xfId="28" applyNumberFormat="1" applyFont="1" applyFill="1" applyBorder="1">
      <alignment/>
      <protection/>
    </xf>
    <xf numFmtId="3" fontId="7" fillId="56" borderId="77" xfId="28" applyNumberFormat="1" applyFont="1" applyFill="1" applyBorder="1">
      <alignment/>
      <protection/>
    </xf>
    <xf numFmtId="3" fontId="21" fillId="56" borderId="162" xfId="28" applyNumberFormat="1" applyFont="1" applyFill="1" applyBorder="1">
      <alignment/>
      <protection/>
    </xf>
    <xf numFmtId="3" fontId="21" fillId="56" borderId="187" xfId="28" applyNumberFormat="1" applyFont="1" applyFill="1" applyBorder="1">
      <alignment/>
      <protection/>
    </xf>
    <xf numFmtId="167" fontId="21" fillId="56" borderId="77" xfId="28" applyNumberFormat="1" applyFont="1" applyFill="1" applyBorder="1">
      <alignment/>
      <protection/>
    </xf>
    <xf numFmtId="3" fontId="35" fillId="56" borderId="185" xfId="28" applyNumberFormat="1" applyFont="1" applyFill="1" applyBorder="1">
      <alignment/>
      <protection/>
    </xf>
    <xf numFmtId="3" fontId="35" fillId="0" borderId="77" xfId="28" applyNumberFormat="1" applyFont="1" applyFill="1" applyBorder="1">
      <alignment/>
      <protection/>
    </xf>
    <xf numFmtId="3" fontId="35" fillId="56" borderId="184" xfId="28" applyNumberFormat="1" applyFont="1" applyFill="1" applyBorder="1">
      <alignment/>
      <protection/>
    </xf>
    <xf numFmtId="3" fontId="35" fillId="56" borderId="160" xfId="28" applyNumberFormat="1" applyFont="1" applyFill="1" applyBorder="1">
      <alignment/>
      <protection/>
    </xf>
    <xf numFmtId="167" fontId="35" fillId="0" borderId="185" xfId="28" applyNumberFormat="1" applyFont="1" applyFill="1" applyBorder="1">
      <alignment/>
      <protection/>
    </xf>
    <xf numFmtId="3" fontId="35" fillId="0" borderId="103" xfId="28" applyNumberFormat="1" applyFont="1" applyFill="1" applyBorder="1">
      <alignment/>
      <protection/>
    </xf>
    <xf numFmtId="3" fontId="35" fillId="56" borderId="103" xfId="28" applyNumberFormat="1" applyFont="1" applyFill="1" applyBorder="1">
      <alignment/>
      <protection/>
    </xf>
    <xf numFmtId="167" fontId="35" fillId="0" borderId="103" xfId="28" applyNumberFormat="1" applyFont="1" applyFill="1" applyBorder="1">
      <alignment/>
      <protection/>
    </xf>
    <xf numFmtId="0" fontId="7" fillId="0" borderId="71" xfId="28" applyFont="1" applyBorder="1">
      <alignment/>
      <protection/>
    </xf>
    <xf numFmtId="3" fontId="21" fillId="56" borderId="188" xfId="28" applyNumberFormat="1" applyFont="1" applyFill="1" applyBorder="1" applyAlignment="1">
      <alignment horizontal="center"/>
      <protection/>
    </xf>
    <xf numFmtId="3" fontId="21" fillId="56" borderId="115" xfId="28" applyNumberFormat="1" applyFont="1" applyFill="1" applyBorder="1" applyAlignment="1">
      <alignment horizontal="center"/>
      <protection/>
    </xf>
    <xf numFmtId="0" fontId="21" fillId="56" borderId="103" xfId="28" applyNumberFormat="1" applyFont="1" applyFill="1" applyBorder="1" applyAlignment="1">
      <alignment horizontal="center"/>
      <protection/>
    </xf>
    <xf numFmtId="167" fontId="21" fillId="56" borderId="115" xfId="28" applyNumberFormat="1" applyFont="1" applyFill="1" applyBorder="1" applyAlignment="1">
      <alignment horizontal="center"/>
      <protection/>
    </xf>
    <xf numFmtId="3" fontId="7" fillId="56" borderId="115" xfId="28" applyNumberFormat="1" applyFont="1" applyFill="1" applyBorder="1" applyAlignment="1">
      <alignment horizontal="center"/>
      <protection/>
    </xf>
    <xf numFmtId="0" fontId="7" fillId="56" borderId="115" xfId="28" applyNumberFormat="1" applyFont="1" applyFill="1" applyBorder="1" applyAlignment="1">
      <alignment horizontal="center"/>
      <protection/>
    </xf>
    <xf numFmtId="3" fontId="7" fillId="56" borderId="71" xfId="28" applyNumberFormat="1" applyFont="1" applyFill="1" applyBorder="1" applyAlignment="1">
      <alignment horizontal="center"/>
      <protection/>
    </xf>
    <xf numFmtId="0" fontId="7" fillId="56" borderId="71" xfId="28" applyNumberFormat="1" applyFont="1" applyFill="1" applyBorder="1" applyAlignment="1">
      <alignment horizontal="center"/>
      <protection/>
    </xf>
    <xf numFmtId="0" fontId="7" fillId="56" borderId="60" xfId="28" applyNumberFormat="1" applyFont="1" applyFill="1" applyBorder="1" applyAlignment="1">
      <alignment horizontal="center"/>
      <protection/>
    </xf>
    <xf numFmtId="3" fontId="7" fillId="56" borderId="71" xfId="28" applyNumberFormat="1" applyFont="1" applyFill="1" applyBorder="1" applyAlignment="1">
      <alignment horizontal="center" wrapText="1"/>
      <protection/>
    </xf>
    <xf numFmtId="0" fontId="7" fillId="56" borderId="38" xfId="28" applyNumberFormat="1" applyFont="1" applyFill="1" applyBorder="1" applyAlignment="1">
      <alignment horizontal="center"/>
      <protection/>
    </xf>
    <xf numFmtId="3" fontId="21" fillId="56" borderId="162" xfId="28" applyNumberFormat="1" applyFont="1" applyFill="1" applyBorder="1" applyAlignment="1">
      <alignment horizontal="center" wrapText="1"/>
      <protection/>
    </xf>
    <xf numFmtId="0" fontId="21" fillId="56" borderId="187" xfId="28" applyNumberFormat="1" applyFont="1" applyFill="1" applyBorder="1" applyAlignment="1">
      <alignment horizontal="center"/>
      <protection/>
    </xf>
    <xf numFmtId="0" fontId="21" fillId="56" borderId="77" xfId="28" applyNumberFormat="1" applyFont="1" applyFill="1" applyBorder="1" applyAlignment="1">
      <alignment horizontal="center"/>
      <protection/>
    </xf>
    <xf numFmtId="3" fontId="21" fillId="56" borderId="185" xfId="28" applyNumberFormat="1" applyFont="1" applyFill="1" applyBorder="1" applyAlignment="1">
      <alignment horizontal="center" wrapText="1"/>
      <protection/>
    </xf>
    <xf numFmtId="0" fontId="21" fillId="0" borderId="189" xfId="28" applyNumberFormat="1" applyFont="1" applyFill="1" applyBorder="1" applyAlignment="1">
      <alignment horizontal="center"/>
      <protection/>
    </xf>
    <xf numFmtId="0" fontId="21" fillId="0" borderId="187" xfId="28" applyNumberFormat="1" applyFont="1" applyFill="1" applyBorder="1" applyAlignment="1">
      <alignment horizontal="center"/>
      <protection/>
    </xf>
    <xf numFmtId="0" fontId="21" fillId="0" borderId="163" xfId="28" applyNumberFormat="1" applyFont="1" applyFill="1" applyBorder="1" applyAlignment="1">
      <alignment horizontal="center"/>
      <protection/>
    </xf>
    <xf numFmtId="0" fontId="21" fillId="0" borderId="184" xfId="28" applyNumberFormat="1" applyFont="1" applyFill="1" applyBorder="1" applyAlignment="1">
      <alignment horizontal="center"/>
      <protection/>
    </xf>
    <xf numFmtId="0" fontId="21" fillId="0" borderId="178" xfId="28" applyNumberFormat="1" applyFont="1" applyFill="1" applyBorder="1" applyAlignment="1">
      <alignment horizontal="center"/>
      <protection/>
    </xf>
    <xf numFmtId="0" fontId="21" fillId="0" borderId="160" xfId="28" applyNumberFormat="1" applyFont="1" applyFill="1" applyBorder="1" applyAlignment="1">
      <alignment horizontal="center"/>
      <protection/>
    </xf>
    <xf numFmtId="0" fontId="21" fillId="0" borderId="173" xfId="28" applyNumberFormat="1" applyFont="1" applyFill="1" applyBorder="1" applyAlignment="1">
      <alignment horizontal="center"/>
      <protection/>
    </xf>
    <xf numFmtId="0" fontId="21" fillId="0" borderId="115" xfId="28" applyNumberFormat="1" applyFont="1" applyFill="1" applyBorder="1" applyAlignment="1">
      <alignment horizontal="center"/>
      <protection/>
    </xf>
    <xf numFmtId="0" fontId="21" fillId="0" borderId="103" xfId="28" applyNumberFormat="1" applyFont="1" applyFill="1" applyBorder="1" applyAlignment="1">
      <alignment horizontal="center"/>
      <protection/>
    </xf>
    <xf numFmtId="0" fontId="21" fillId="0" borderId="60" xfId="28" applyNumberFormat="1" applyFont="1" applyFill="1" applyBorder="1" applyAlignment="1">
      <alignment horizontal="center"/>
      <protection/>
    </xf>
    <xf numFmtId="3" fontId="35" fillId="56" borderId="112" xfId="28" applyNumberFormat="1" applyFont="1" applyFill="1" applyBorder="1">
      <alignment/>
      <protection/>
    </xf>
    <xf numFmtId="3" fontId="35" fillId="0" borderId="47" xfId="28" applyNumberFormat="1" applyFont="1" applyFill="1" applyBorder="1">
      <alignment/>
      <protection/>
    </xf>
    <xf numFmtId="3" fontId="35" fillId="0" borderId="51" xfId="28" applyNumberFormat="1" applyFont="1" applyFill="1" applyBorder="1">
      <alignment/>
      <protection/>
    </xf>
    <xf numFmtId="3" fontId="35" fillId="56" borderId="125" xfId="28" applyNumberFormat="1" applyFont="1" applyFill="1" applyBorder="1">
      <alignment/>
      <protection/>
    </xf>
    <xf numFmtId="3" fontId="35" fillId="56" borderId="110" xfId="28" applyNumberFormat="1" applyFont="1" applyFill="1" applyBorder="1">
      <alignment/>
      <protection/>
    </xf>
    <xf numFmtId="3" fontId="35" fillId="0" borderId="190" xfId="28" applyNumberFormat="1" applyFont="1" applyFill="1" applyBorder="1">
      <alignment/>
      <protection/>
    </xf>
    <xf numFmtId="3" fontId="35" fillId="0" borderId="191" xfId="28" applyNumberFormat="1" applyFont="1" applyFill="1" applyBorder="1">
      <alignment/>
      <protection/>
    </xf>
    <xf numFmtId="167" fontId="35" fillId="0" borderId="192" xfId="28" applyNumberFormat="1" applyFont="1" applyFill="1" applyBorder="1">
      <alignment/>
      <protection/>
    </xf>
    <xf numFmtId="167" fontId="35" fillId="0" borderId="193" xfId="28" applyNumberFormat="1" applyFont="1" applyFill="1" applyBorder="1">
      <alignment/>
      <protection/>
    </xf>
    <xf numFmtId="167" fontId="32" fillId="0" borderId="128" xfId="28" applyNumberFormat="1" applyFont="1" applyFill="1" applyBorder="1">
      <alignment/>
      <protection/>
    </xf>
    <xf numFmtId="167" fontId="32" fillId="0" borderId="194" xfId="28" applyNumberFormat="1" applyFont="1" applyFill="1" applyBorder="1">
      <alignment/>
      <protection/>
    </xf>
    <xf numFmtId="167" fontId="21" fillId="59" borderId="92" xfId="23" applyNumberFormat="1" applyFont="1" applyFill="1" applyBorder="1" applyAlignment="1">
      <alignment horizontal="center" wrapText="1"/>
      <protection/>
    </xf>
    <xf numFmtId="167" fontId="21" fillId="59" borderId="31" xfId="23" applyNumberFormat="1" applyFont="1" applyFill="1" applyBorder="1" applyAlignment="1">
      <alignment horizontal="center"/>
      <protection/>
    </xf>
    <xf numFmtId="0" fontId="21" fillId="59" borderId="160" xfId="23" applyNumberFormat="1" applyFont="1" applyFill="1" applyBorder="1" applyAlignment="1">
      <alignment horizontal="center"/>
      <protection/>
    </xf>
    <xf numFmtId="3" fontId="35" fillId="59" borderId="92" xfId="23" applyNumberFormat="1" applyFont="1" applyFill="1" applyBorder="1">
      <alignment/>
      <protection/>
    </xf>
    <xf numFmtId="3" fontId="32" fillId="59" borderId="68" xfId="23" applyNumberFormat="1" applyFont="1" applyFill="1" applyBorder="1">
      <alignment/>
      <protection/>
    </xf>
    <xf numFmtId="3" fontId="32" fillId="59" borderId="25" xfId="23" applyNumberFormat="1" applyFont="1" applyFill="1" applyBorder="1">
      <alignment/>
      <protection/>
    </xf>
    <xf numFmtId="3" fontId="32" fillId="59" borderId="106" xfId="23" applyNumberFormat="1" applyFont="1" applyFill="1" applyBorder="1">
      <alignment/>
      <protection/>
    </xf>
    <xf numFmtId="3" fontId="32" fillId="59" borderId="174" xfId="23" applyNumberFormat="1" applyFont="1" applyFill="1" applyBorder="1">
      <alignment/>
      <protection/>
    </xf>
    <xf numFmtId="3" fontId="32" fillId="59" borderId="73" xfId="23" applyNumberFormat="1" applyFont="1" applyFill="1" applyBorder="1">
      <alignment/>
      <protection/>
    </xf>
    <xf numFmtId="3" fontId="32" fillId="59" borderId="26" xfId="23" applyNumberFormat="1" applyFont="1" applyFill="1" applyBorder="1">
      <alignment/>
      <protection/>
    </xf>
    <xf numFmtId="3" fontId="32" fillId="59" borderId="119" xfId="23" applyNumberFormat="1" applyFont="1" applyFill="1" applyBorder="1">
      <alignment/>
      <protection/>
    </xf>
    <xf numFmtId="3" fontId="35" fillId="59" borderId="40" xfId="23" applyNumberFormat="1" applyFont="1" applyFill="1" applyBorder="1">
      <alignment/>
      <protection/>
    </xf>
    <xf numFmtId="3" fontId="35" fillId="59" borderId="160" xfId="23" applyNumberFormat="1" applyFont="1" applyFill="1" applyBorder="1">
      <alignment/>
      <protection/>
    </xf>
    <xf numFmtId="0" fontId="16" fillId="59" borderId="112" xfId="0" applyFont="1" applyFill="1" applyBorder="1" applyAlignment="1">
      <alignment horizontal="centerContinuous"/>
    </xf>
    <xf numFmtId="0" fontId="16" fillId="59" borderId="51" xfId="0" applyFont="1" applyFill="1" applyBorder="1" applyAlignment="1">
      <alignment horizontal="centerContinuous"/>
    </xf>
    <xf numFmtId="0" fontId="4" fillId="0" borderId="30" xfId="28" applyFont="1" applyBorder="1">
      <alignment/>
      <protection/>
    </xf>
    <xf numFmtId="3" fontId="27" fillId="0" borderId="70" xfId="0" applyNumberFormat="1" applyFont="1" applyFill="1" applyBorder="1"/>
    <xf numFmtId="167" fontId="27" fillId="0" borderId="70" xfId="0" applyNumberFormat="1" applyFont="1" applyFill="1" applyBorder="1"/>
    <xf numFmtId="0" fontId="7" fillId="56" borderId="56" xfId="28" applyFont="1" applyFill="1" applyBorder="1">
      <alignment/>
      <protection/>
    </xf>
    <xf numFmtId="3" fontId="35" fillId="59" borderId="195" xfId="23" applyNumberFormat="1" applyFont="1" applyFill="1" applyBorder="1">
      <alignment/>
      <protection/>
    </xf>
    <xf numFmtId="176" fontId="35" fillId="0" borderId="0" xfId="23" applyNumberFormat="1" applyFont="1" applyFill="1" applyBorder="1">
      <alignment/>
      <protection/>
    </xf>
    <xf numFmtId="167" fontId="5" fillId="0" borderId="112" xfId="0" applyNumberFormat="1" applyFont="1" applyFill="1" applyBorder="1"/>
    <xf numFmtId="3" fontId="4" fillId="0" borderId="33" xfId="0" applyNumberFormat="1" applyFont="1" applyFill="1" applyBorder="1"/>
    <xf numFmtId="3" fontId="5" fillId="0" borderId="131" xfId="0" applyNumberFormat="1" applyFont="1" applyFill="1" applyBorder="1"/>
    <xf numFmtId="3" fontId="4" fillId="0" borderId="124" xfId="0" applyNumberFormat="1" applyFont="1" applyFill="1" applyBorder="1"/>
    <xf numFmtId="3" fontId="4" fillId="0" borderId="72" xfId="0" applyNumberFormat="1" applyFont="1" applyFill="1" applyBorder="1"/>
    <xf numFmtId="3" fontId="5" fillId="0" borderId="145" xfId="0" applyNumberFormat="1" applyFont="1" applyFill="1" applyBorder="1"/>
    <xf numFmtId="3" fontId="5" fillId="0" borderId="184" xfId="0" applyNumberFormat="1" applyFont="1" applyFill="1" applyBorder="1"/>
    <xf numFmtId="0" fontId="9" fillId="0" borderId="0" xfId="0" applyFont="1" applyFill="1" applyBorder="1" applyAlignment="1">
      <alignment horizontal="center" vertical="center"/>
    </xf>
    <xf numFmtId="0" fontId="5" fillId="0" borderId="47" xfId="0" applyFont="1" applyFill="1" applyBorder="1"/>
    <xf numFmtId="0" fontId="22" fillId="0" borderId="31" xfId="0" applyFont="1" applyBorder="1" applyAlignment="1">
      <alignment horizontal="center"/>
    </xf>
    <xf numFmtId="0" fontId="22" fillId="0" borderId="75" xfId="0" applyFont="1" applyBorder="1" applyAlignment="1">
      <alignment horizontal="center"/>
    </xf>
    <xf numFmtId="3" fontId="22" fillId="0" borderId="75" xfId="0" applyNumberFormat="1" applyFont="1" applyBorder="1" applyAlignment="1">
      <alignment horizontal="center"/>
    </xf>
    <xf numFmtId="3" fontId="22" fillId="0" borderId="31" xfId="0" applyNumberFormat="1" applyFont="1" applyBorder="1" applyAlignment="1">
      <alignment horizontal="center"/>
    </xf>
    <xf numFmtId="0" fontId="16" fillId="59" borderId="47" xfId="0" applyFont="1" applyFill="1" applyBorder="1" applyAlignment="1">
      <alignment horizontal="centerContinuous"/>
    </xf>
    <xf numFmtId="3" fontId="22" fillId="0" borderId="112" xfId="0" applyNumberFormat="1" applyFont="1" applyBorder="1" applyAlignment="1">
      <alignment horizontal="center"/>
    </xf>
    <xf numFmtId="3" fontId="22" fillId="0" borderId="196" xfId="0" applyNumberFormat="1" applyFont="1" applyBorder="1" applyAlignment="1">
      <alignment horizontal="center"/>
    </xf>
    <xf numFmtId="3" fontId="22" fillId="0" borderId="143" xfId="0" applyNumberFormat="1" applyFont="1" applyBorder="1" applyAlignment="1">
      <alignment horizontal="center"/>
    </xf>
    <xf numFmtId="0" fontId="22" fillId="0" borderId="90" xfId="0" applyFont="1" applyBorder="1"/>
    <xf numFmtId="0" fontId="22" fillId="0" borderId="85" xfId="0" applyFont="1" applyBorder="1"/>
    <xf numFmtId="0" fontId="9" fillId="0" borderId="85" xfId="0" applyFont="1" applyFill="1" applyBorder="1"/>
    <xf numFmtId="0" fontId="9" fillId="0" borderId="32" xfId="0" applyFont="1" applyFill="1" applyBorder="1"/>
    <xf numFmtId="0" fontId="22" fillId="0" borderId="32" xfId="0" applyFont="1" applyFill="1" applyBorder="1"/>
    <xf numFmtId="0" fontId="37" fillId="0" borderId="86" xfId="0" applyFont="1" applyFill="1" applyBorder="1"/>
    <xf numFmtId="0" fontId="37" fillId="0" borderId="87" xfId="0" applyFont="1" applyFill="1" applyBorder="1"/>
    <xf numFmtId="3" fontId="9" fillId="0" borderId="167" xfId="0" applyNumberFormat="1" applyFont="1" applyFill="1" applyBorder="1"/>
    <xf numFmtId="0" fontId="37" fillId="0" borderId="167" xfId="0" applyFont="1" applyFill="1" applyBorder="1"/>
    <xf numFmtId="3" fontId="32" fillId="0" borderId="83" xfId="28" applyNumberFormat="1" applyFont="1" applyFill="1" applyBorder="1">
      <alignment/>
      <protection/>
    </xf>
    <xf numFmtId="3" fontId="32" fillId="0" borderId="88" xfId="28" applyNumberFormat="1" applyFont="1" applyFill="1" applyBorder="1">
      <alignment/>
      <protection/>
    </xf>
    <xf numFmtId="0" fontId="4" fillId="0" borderId="67" xfId="0" applyFont="1" applyFill="1" applyBorder="1" applyAlignment="1">
      <alignment horizontal="center"/>
    </xf>
    <xf numFmtId="0" fontId="4" fillId="0" borderId="197" xfId="0" applyFont="1" applyFill="1" applyBorder="1"/>
    <xf numFmtId="3" fontId="4" fillId="0" borderId="198" xfId="0" applyNumberFormat="1" applyFont="1" applyFill="1" applyBorder="1"/>
    <xf numFmtId="3" fontId="4" fillId="0" borderId="109" xfId="0" applyNumberFormat="1" applyFont="1" applyFill="1" applyBorder="1"/>
    <xf numFmtId="3" fontId="4" fillId="0" borderId="42" xfId="0" applyNumberFormat="1" applyFont="1" applyFill="1" applyBorder="1"/>
    <xf numFmtId="1" fontId="4" fillId="0" borderId="23" xfId="0" applyNumberFormat="1" applyFont="1" applyFill="1" applyBorder="1"/>
    <xf numFmtId="166" fontId="4" fillId="0" borderId="110" xfId="0" applyNumberFormat="1" applyFont="1" applyFill="1" applyBorder="1"/>
    <xf numFmtId="3" fontId="4" fillId="0" borderId="105" xfId="0" applyNumberFormat="1" applyFont="1" applyFill="1" applyBorder="1"/>
    <xf numFmtId="176" fontId="27" fillId="0" borderId="70" xfId="0" applyNumberFormat="1" applyFont="1" applyFill="1" applyBorder="1"/>
    <xf numFmtId="166" fontId="4" fillId="0" borderId="0" xfId="0" applyNumberFormat="1" applyFont="1" applyFill="1" applyBorder="1"/>
    <xf numFmtId="0" fontId="5" fillId="0" borderId="7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113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70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58" borderId="76" xfId="0" applyFont="1" applyFill="1" applyBorder="1" applyAlignment="1">
      <alignment horizontal="center"/>
    </xf>
    <xf numFmtId="0" fontId="5" fillId="58" borderId="0" xfId="0" applyFont="1" applyFill="1" applyBorder="1" applyAlignment="1">
      <alignment horizontal="center"/>
    </xf>
    <xf numFmtId="0" fontId="5" fillId="58" borderId="37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/>
    </xf>
    <xf numFmtId="0" fontId="5" fillId="0" borderId="109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5" fillId="59" borderId="46" xfId="22" applyFont="1" applyFill="1" applyBorder="1" applyAlignment="1">
      <alignment horizontal="center"/>
      <protection/>
    </xf>
    <xf numFmtId="0" fontId="5" fillId="59" borderId="91" xfId="22" applyFont="1" applyFill="1" applyBorder="1" applyAlignment="1">
      <alignment horizontal="center"/>
      <protection/>
    </xf>
    <xf numFmtId="0" fontId="5" fillId="59" borderId="45" xfId="22" applyFont="1" applyFill="1" applyBorder="1" applyAlignment="1">
      <alignment horizontal="center"/>
      <protection/>
    </xf>
    <xf numFmtId="0" fontId="5" fillId="59" borderId="146" xfId="0" applyFont="1" applyFill="1" applyBorder="1" applyAlignment="1">
      <alignment horizontal="center"/>
    </xf>
    <xf numFmtId="0" fontId="5" fillId="59" borderId="126" xfId="0" applyFont="1" applyFill="1" applyBorder="1" applyAlignment="1">
      <alignment horizontal="center"/>
    </xf>
    <xf numFmtId="0" fontId="5" fillId="59" borderId="147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113" xfId="0" applyFont="1" applyFill="1" applyBorder="1" applyAlignment="1">
      <alignment horizontal="center"/>
    </xf>
    <xf numFmtId="0" fontId="9" fillId="0" borderId="60" xfId="0" applyFont="1" applyFill="1" applyBorder="1" applyAlignment="1">
      <alignment horizontal="center"/>
    </xf>
    <xf numFmtId="0" fontId="9" fillId="0" borderId="0" xfId="0" applyFont="1" applyFill="1" applyAlignment="1">
      <alignment horizontal="left" vertical="top" wrapText="1"/>
    </xf>
    <xf numFmtId="0" fontId="14" fillId="0" borderId="199" xfId="26" applyNumberFormat="1" applyFont="1" applyFill="1" applyBorder="1" applyAlignment="1" quotePrefix="1">
      <alignment horizontal="center" vertical="center" wrapText="1"/>
    </xf>
    <xf numFmtId="0" fontId="14" fillId="0" borderId="200" xfId="0" applyFont="1" applyFill="1" applyBorder="1" applyAlignment="1">
      <alignment horizontal="center" vertical="center"/>
    </xf>
    <xf numFmtId="0" fontId="14" fillId="0" borderId="201" xfId="0" applyFont="1" applyFill="1" applyBorder="1" applyAlignment="1">
      <alignment horizontal="center" vertical="center"/>
    </xf>
  </cellXfs>
  <cellStyles count="16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tab.2" xfId="20"/>
    <cellStyle name="normální_zákl.ukazatele95" xfId="21"/>
    <cellStyle name="Normální 5" xfId="22"/>
    <cellStyle name="Normální 2" xfId="23"/>
    <cellStyle name="SAPBEXItemHeader" xfId="24"/>
    <cellStyle name="SAPBEXchaText" xfId="25"/>
    <cellStyle name="SAPBEXstdItem" xfId="26"/>
    <cellStyle name="SAPBEXstdData" xfId="27"/>
    <cellStyle name="Normální 2 2" xfId="28"/>
    <cellStyle name="0_mezer" xfId="29"/>
    <cellStyle name="1_mezera" xfId="30"/>
    <cellStyle name="2_mezery" xfId="31"/>
    <cellStyle name="čárky 2" xfId="32"/>
    <cellStyle name="čárky 4" xfId="33"/>
    <cellStyle name="Měna 2" xfId="34"/>
    <cellStyle name="normální 3" xfId="35"/>
    <cellStyle name="Normální 3 2" xfId="36"/>
    <cellStyle name="Normální 3 3" xfId="37"/>
    <cellStyle name="Normální 4" xfId="38"/>
    <cellStyle name="Procenta 2" xfId="39"/>
    <cellStyle name="Normální 6" xfId="40"/>
    <cellStyle name="Hyperlink" xfId="41"/>
    <cellStyle name="Hypertextový odkaz" xfId="42"/>
    <cellStyle name="Čárka 2" xfId="43"/>
    <cellStyle name="Čárky bez des. míst 2" xfId="44"/>
    <cellStyle name="Měna 3" xfId="45"/>
    <cellStyle name="Měny bez des. míst 2" xfId="46"/>
    <cellStyle name="Procenta 3" xfId="47"/>
    <cellStyle name="Normální 2 3" xfId="48"/>
    <cellStyle name="Comma 2" xfId="49"/>
    <cellStyle name="Currency 2" xfId="50"/>
    <cellStyle name="Date" xfId="51"/>
    <cellStyle name="Fixed" xfId="52"/>
    <cellStyle name="Heading1" xfId="53"/>
    <cellStyle name="Heading2" xfId="54"/>
    <cellStyle name="Percent 2" xfId="55"/>
    <cellStyle name="Total" xfId="56"/>
    <cellStyle name="Normální 3 4" xfId="57"/>
    <cellStyle name="Comma 3" xfId="58"/>
    <cellStyle name="Comma0" xfId="59"/>
    <cellStyle name="Currency 3" xfId="60"/>
    <cellStyle name="Currency0" xfId="61"/>
    <cellStyle name="Datum" xfId="62"/>
    <cellStyle name="Finanční0" xfId="63"/>
    <cellStyle name="Heading 1" xfId="64"/>
    <cellStyle name="Heading 2" xfId="65"/>
    <cellStyle name="Měna0" xfId="66"/>
    <cellStyle name="Pevný" xfId="67"/>
    <cellStyle name="Comma [0] 2" xfId="68"/>
    <cellStyle name="Styl 1" xfId="69"/>
    <cellStyle name="Hypertextový odkaz 2" xfId="70"/>
    <cellStyle name="Normální 7" xfId="71"/>
    <cellStyle name="Normální 12" xfId="72"/>
    <cellStyle name="20 % – Zvýraznění1 2" xfId="73"/>
    <cellStyle name="20 % – Zvýraznění2 2" xfId="74"/>
    <cellStyle name="20 % – Zvýraznění3 2" xfId="75"/>
    <cellStyle name="20 % – Zvýraznění4 2" xfId="76"/>
    <cellStyle name="20 % – Zvýraznění5 2" xfId="77"/>
    <cellStyle name="20 % – Zvýraznění6 2" xfId="78"/>
    <cellStyle name="40 % – Zvýraznění1 2" xfId="79"/>
    <cellStyle name="40 % – Zvýraznění2 2" xfId="80"/>
    <cellStyle name="40 % – Zvýraznění3 2" xfId="81"/>
    <cellStyle name="40 % – Zvýraznění4 2" xfId="82"/>
    <cellStyle name="40 % – Zvýraznění5 2" xfId="83"/>
    <cellStyle name="40 % – Zvýraznění6 2" xfId="84"/>
    <cellStyle name="60 % – Zvýraznění1 2" xfId="85"/>
    <cellStyle name="60 % – Zvýraznění2 2" xfId="86"/>
    <cellStyle name="60 % – Zvýraznění3 2" xfId="87"/>
    <cellStyle name="60 % – Zvýraznění4 2" xfId="88"/>
    <cellStyle name="60 % – Zvýraznění5 2" xfId="89"/>
    <cellStyle name="60 % – Zvýraznění6 2" xfId="90"/>
    <cellStyle name="Celkem 2" xfId="91"/>
    <cellStyle name="Čárka 3" xfId="92"/>
    <cellStyle name="Čárka 4" xfId="93"/>
    <cellStyle name="Chybně 2" xfId="94"/>
    <cellStyle name="Kontrolní buňka 2" xfId="95"/>
    <cellStyle name="Nadpis 1 2" xfId="96"/>
    <cellStyle name="Nadpis 2 2" xfId="97"/>
    <cellStyle name="Nadpis 3 2" xfId="98"/>
    <cellStyle name="Nadpis 4 2" xfId="99"/>
    <cellStyle name="Název 2" xfId="100"/>
    <cellStyle name="Neutrální 2" xfId="101"/>
    <cellStyle name="Normální 10" xfId="102"/>
    <cellStyle name="Normální 11" xfId="103"/>
    <cellStyle name="Normální 8" xfId="104"/>
    <cellStyle name="Normální 9" xfId="105"/>
    <cellStyle name="Poznámka 2" xfId="106"/>
    <cellStyle name="Propojená buňka 2" xfId="107"/>
    <cellStyle name="Správně 2" xfId="108"/>
    <cellStyle name="Text upozornění 2" xfId="109"/>
    <cellStyle name="Vstup 2" xfId="110"/>
    <cellStyle name="Výpočet 2" xfId="111"/>
    <cellStyle name="Výstup 2" xfId="112"/>
    <cellStyle name="Vysvětlující text 2" xfId="113"/>
    <cellStyle name="Zvýraznění 1 2" xfId="114"/>
    <cellStyle name="Zvýraznění 2 2" xfId="115"/>
    <cellStyle name="Zvýraznění 3 2" xfId="116"/>
    <cellStyle name="Zvýraznění 4 2" xfId="117"/>
    <cellStyle name="Zvýraznění 5 2" xfId="118"/>
    <cellStyle name="Zvýraznění 6 2" xfId="119"/>
    <cellStyle name="Normální 6 2" xfId="120"/>
    <cellStyle name="Čárka 5" xfId="121"/>
    <cellStyle name="Normální 13" xfId="122"/>
    <cellStyle name="Normální 2 4" xfId="123"/>
    <cellStyle name="Procenta 4" xfId="124"/>
    <cellStyle name="Total 2" xfId="125"/>
    <cellStyle name="Normální 6 2 2" xfId="126"/>
    <cellStyle name="Excel Built-in Normal" xfId="127"/>
    <cellStyle name="Hypertextový odkaz 3" xfId="128"/>
    <cellStyle name="Normální 5 2" xfId="129"/>
    <cellStyle name="Total 3" xfId="130"/>
    <cellStyle name="Normální 2 3 2" xfId="131"/>
    <cellStyle name="Normální 14" xfId="132"/>
    <cellStyle name="Název" xfId="133"/>
    <cellStyle name="Nadpis 1" xfId="134"/>
    <cellStyle name="Nadpis 2" xfId="135"/>
    <cellStyle name="Nadpis 3" xfId="136"/>
    <cellStyle name="Nadpis 4" xfId="137"/>
    <cellStyle name="Správně" xfId="138"/>
    <cellStyle name="Špatně" xfId="139"/>
    <cellStyle name="Neutrální" xfId="140"/>
    <cellStyle name="Vstup" xfId="141"/>
    <cellStyle name="Výstup" xfId="142"/>
    <cellStyle name="Výpočet" xfId="143"/>
    <cellStyle name="Propojená buňka" xfId="144"/>
    <cellStyle name="Kontrolní buňka" xfId="145"/>
    <cellStyle name="Text upozornění" xfId="146"/>
    <cellStyle name="Vysvětlující text" xfId="147"/>
    <cellStyle name="Celkem" xfId="148"/>
    <cellStyle name="Zvýraznění 1" xfId="149"/>
    <cellStyle name="20 % – Zvýraznění 1" xfId="150"/>
    <cellStyle name="40 % – Zvýraznění 1" xfId="151"/>
    <cellStyle name="60 % – Zvýraznění 1" xfId="152"/>
    <cellStyle name="Zvýraznění 2" xfId="153"/>
    <cellStyle name="20 % – Zvýraznění 2" xfId="154"/>
    <cellStyle name="40 % – Zvýraznění 2" xfId="155"/>
    <cellStyle name="60 % – Zvýraznění 2" xfId="156"/>
    <cellStyle name="Zvýraznění 3" xfId="157"/>
    <cellStyle name="20 % – Zvýraznění 3" xfId="158"/>
    <cellStyle name="40 % – Zvýraznění 3" xfId="159"/>
    <cellStyle name="60 % – Zvýraznění 3" xfId="160"/>
    <cellStyle name="Zvýraznění 4" xfId="161"/>
    <cellStyle name="20 % – Zvýraznění 4" xfId="162"/>
    <cellStyle name="40 % – Zvýraznění 4" xfId="163"/>
    <cellStyle name="60 % – Zvýraznění 4" xfId="164"/>
    <cellStyle name="Zvýraznění 5" xfId="165"/>
    <cellStyle name="20 % – Zvýraznění 5" xfId="166"/>
    <cellStyle name="40 % – Zvýraznění 5" xfId="167"/>
    <cellStyle name="60 % – Zvýraznění 5" xfId="168"/>
    <cellStyle name="Zvýraznění 6" xfId="169"/>
    <cellStyle name="20 % – Zvýraznění 6" xfId="170"/>
    <cellStyle name="40 % – Zvýraznění 6" xfId="171"/>
    <cellStyle name="60 % – Zvýraznění 6" xfId="172"/>
    <cellStyle name="Normální 15" xfId="173"/>
    <cellStyle name="Poznámka 3" xfId="174"/>
    <cellStyle name="normální 2 5" xfId="1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47625" cy="9525"/>
    <xdr:pic>
      <xdr:nvPicPr>
        <xdr:cNvPr id="2" name="BExMO7VFCN4EL59982UR4AJ25JNJ" descr="XX6TINEJADZGKR0CTM7ZRT0RA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0</xdr:row>
      <xdr:rowOff>0</xdr:rowOff>
    </xdr:from>
    <xdr:ext cx="47625" cy="9525"/>
    <xdr:pic>
      <xdr:nvPicPr>
        <xdr:cNvPr id="3" name="BExU3EX5JJCXCII4YKUJBFBGIJR2" descr="OF5ZI9PI5WH36VPANJ2DYLN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0</xdr:row>
      <xdr:rowOff>0</xdr:rowOff>
    </xdr:from>
    <xdr:ext cx="47625" cy="9525"/>
    <xdr:pic>
      <xdr:nvPicPr>
        <xdr:cNvPr id="4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0</xdr:row>
      <xdr:rowOff>0</xdr:rowOff>
    </xdr:from>
    <xdr:ext cx="47625" cy="9525"/>
    <xdr:pic>
      <xdr:nvPicPr>
        <xdr:cNvPr id="5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19050</xdr:colOff>
      <xdr:row>0</xdr:row>
      <xdr:rowOff>0</xdr:rowOff>
    </xdr:from>
    <xdr:ext cx="47625" cy="9525"/>
    <xdr:pic>
      <xdr:nvPicPr>
        <xdr:cNvPr id="6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19050</xdr:colOff>
      <xdr:row>0</xdr:row>
      <xdr:rowOff>0</xdr:rowOff>
    </xdr:from>
    <xdr:ext cx="47625" cy="9525"/>
    <xdr:pic>
      <xdr:nvPicPr>
        <xdr:cNvPr id="7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05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0</xdr:row>
      <xdr:rowOff>0</xdr:rowOff>
    </xdr:from>
    <xdr:ext cx="47625" cy="9525"/>
    <xdr:pic>
      <xdr:nvPicPr>
        <xdr:cNvPr id="8" name="BEx1I152WN2D3A85O2XN0DGXCWHN" descr="KHBZFMANRA4UMJR1AB4M5NJN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0</xdr:row>
      <xdr:rowOff>0</xdr:rowOff>
    </xdr:from>
    <xdr:ext cx="47625" cy="9525"/>
    <xdr:pic>
      <xdr:nvPicPr>
        <xdr:cNvPr id="9" name="BExW9676P0SKCVKK25QCGHPA3PAD" descr="9A4PWZ20RMSRF0PNECCDM75C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0</xdr:row>
      <xdr:rowOff>0</xdr:rowOff>
    </xdr:from>
    <xdr:ext cx="123825" cy="57150"/>
    <xdr:pic>
      <xdr:nvPicPr>
        <xdr:cNvPr id="10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0" y="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7625" cy="9525"/>
    <xdr:pic>
      <xdr:nvPicPr>
        <xdr:cNvPr id="11" name="BExS5CPQ8P8JOQPK7ANNKHLSGOK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0</xdr:row>
      <xdr:rowOff>0</xdr:rowOff>
    </xdr:from>
    <xdr:ext cx="47625" cy="9525"/>
    <xdr:pic>
      <xdr:nvPicPr>
        <xdr:cNvPr id="12" name="BExMM0AVUAIRNJLXB1FW8R0YB4Z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7625" cy="9525"/>
    <xdr:pic>
      <xdr:nvPicPr>
        <xdr:cNvPr id="13" name="BExXZ7Y09CBS0XA7IPB3IRJ8RJM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0</xdr:row>
      <xdr:rowOff>0</xdr:rowOff>
    </xdr:from>
    <xdr:ext cx="47625" cy="9525"/>
    <xdr:pic>
      <xdr:nvPicPr>
        <xdr:cNvPr id="14" name="BExQ7SXS9VUG7P6CACU2J7R2SGI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0</xdr:row>
      <xdr:rowOff>0</xdr:rowOff>
    </xdr:from>
    <xdr:ext cx="47625" cy="9525"/>
    <xdr:pic>
      <xdr:nvPicPr>
        <xdr:cNvPr id="15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0</xdr:row>
      <xdr:rowOff>0</xdr:rowOff>
    </xdr:from>
    <xdr:ext cx="47625" cy="9525"/>
    <xdr:pic>
      <xdr:nvPicPr>
        <xdr:cNvPr id="16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28575</xdr:colOff>
      <xdr:row>0</xdr:row>
      <xdr:rowOff>0</xdr:rowOff>
    </xdr:from>
    <xdr:ext cx="47625" cy="9525"/>
    <xdr:pic>
      <xdr:nvPicPr>
        <xdr:cNvPr id="17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28575</xdr:colOff>
      <xdr:row>0</xdr:row>
      <xdr:rowOff>0</xdr:rowOff>
    </xdr:from>
    <xdr:ext cx="47625" cy="9525"/>
    <xdr:pic>
      <xdr:nvPicPr>
        <xdr:cNvPr id="18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8575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0</xdr:row>
      <xdr:rowOff>0</xdr:rowOff>
    </xdr:from>
    <xdr:ext cx="123825" cy="57150"/>
    <xdr:pic>
      <xdr:nvPicPr>
        <xdr:cNvPr id="19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0" y="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23825"/>
    <xdr:pic>
      <xdr:nvPicPr>
        <xdr:cNvPr id="20" name="BExRZO0PLWWMCLGRH7EH6UXYWGAJ" descr="9D4GQ34QB727H10MA3SSAR2R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23825"/>
    <xdr:pic>
      <xdr:nvPicPr>
        <xdr:cNvPr id="21" name="BExBDP6HNAAJUM39SE5G2C8BKNRQ" descr="1TM64TL2QIMYV7WYSV2VLGXY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42875"/>
    <xdr:pic>
      <xdr:nvPicPr>
        <xdr:cNvPr id="22" name="BExQEGJP61DL2NZY6LMBHBZ0J5YT" descr="D6ZNRZJ7EX4GZT9RO8LE0C90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4287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23825"/>
    <xdr:pic>
      <xdr:nvPicPr>
        <xdr:cNvPr id="23" name="BExTY1BCS6HZIF6HI5491FGHDVAE" descr="MJ6976KI2UH1IE8M227DUYXMJ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57150"/>
    <xdr:pic>
      <xdr:nvPicPr>
        <xdr:cNvPr id="24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57150"/>
    <xdr:pic>
      <xdr:nvPicPr>
        <xdr:cNvPr id="25" name="BEx3RTMHAR35NUAAK49TV6NU7EPA" descr="QFXLG4ZCXTRQSJYFCKJ58G9N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0" y="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42875"/>
    <xdr:pic>
      <xdr:nvPicPr>
        <xdr:cNvPr id="26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4287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57150"/>
    <xdr:pic>
      <xdr:nvPicPr>
        <xdr:cNvPr id="27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57150"/>
    <xdr:pic>
      <xdr:nvPicPr>
        <xdr:cNvPr id="28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23825"/>
    <xdr:pic>
      <xdr:nvPicPr>
        <xdr:cNvPr id="29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0" y="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57150"/>
    <xdr:pic>
      <xdr:nvPicPr>
        <xdr:cNvPr id="30" name="BExSDIVCE09QKG3CT52PHCS6ZJ09" descr="9F076L7EQCF2COMMGCQG6BQG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0" y="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23825"/>
    <xdr:pic>
      <xdr:nvPicPr>
        <xdr:cNvPr id="31" name="BEx1QZGQZBAWJ8591VXEIPUOVS7X" descr="MEW27CPIFG44B7E7HEQUUF5QF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23825"/>
    <xdr:pic>
      <xdr:nvPicPr>
        <xdr:cNvPr id="32" name="BExMF7LICJLPXSHM63A6EQ79YQKG" descr="U084VZL15IMB1OFRRAY6GVKAE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23825"/>
    <xdr:pic>
      <xdr:nvPicPr>
        <xdr:cNvPr id="33" name="BExS343F8GCKP6HTF9Y97L133DX8" descr="ZRF0KB1IYQSNV63CTXT25G67G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23825"/>
    <xdr:pic>
      <xdr:nvPicPr>
        <xdr:cNvPr id="34" name="BExZMRC09W87CY4B73NPZMNH21AH" descr="78CUMI0OVLYJRSDRQ3V2YX8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23825"/>
    <xdr:pic>
      <xdr:nvPicPr>
        <xdr:cNvPr id="35" name="BExZXVFJ4DY4I24AARDT4AMP6EN1" descr="TXSMH2MTH86CYKA26740RQPU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23825"/>
    <xdr:pic>
      <xdr:nvPicPr>
        <xdr:cNvPr id="36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23825"/>
    <xdr:pic>
      <xdr:nvPicPr>
        <xdr:cNvPr id="37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42875"/>
    <xdr:pic>
      <xdr:nvPicPr>
        <xdr:cNvPr id="38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4287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57150"/>
    <xdr:pic>
      <xdr:nvPicPr>
        <xdr:cNvPr id="39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57150"/>
    <xdr:pic>
      <xdr:nvPicPr>
        <xdr:cNvPr id="40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0</xdr:row>
      <xdr:rowOff>152400</xdr:rowOff>
    </xdr:to>
    <xdr:pic>
      <xdr:nvPicPr>
        <xdr:cNvPr id="41" name="Picture 1059" hidden="1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695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0</xdr:row>
      <xdr:rowOff>152400</xdr:rowOff>
    </xdr:to>
    <xdr:pic>
      <xdr:nvPicPr>
        <xdr:cNvPr id="42" name="Picture 1124" hidden="1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457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29</xdr:col>
      <xdr:colOff>523875</xdr:colOff>
      <xdr:row>102</xdr:row>
      <xdr:rowOff>133350</xdr:rowOff>
    </xdr:to>
    <xdr:pic>
      <xdr:nvPicPr>
        <xdr:cNvPr id="43" name="BExXRND8208TWULE9S50U89VKPB7" descr="ETUGZV0SKTQDQB8JOYY0DCX79" hidden="1"/>
        <xdr:cNvPicPr preferRelativeResize="1">
          <a:picLocks noChangeAspect="0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29641800" cy="1608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55</xdr:row>
      <xdr:rowOff>0</xdr:rowOff>
    </xdr:from>
    <xdr:ext cx="123825" cy="142875"/>
    <xdr:pic>
      <xdr:nvPicPr>
        <xdr:cNvPr id="44" name="BExQEGJP61DL2NZY6LMBHBZ0J5YT" descr="D6ZNRZJ7EX4GZT9RO8LE0C90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8667750"/>
          <a:ext cx="123825" cy="14287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23825"/>
    <xdr:pic>
      <xdr:nvPicPr>
        <xdr:cNvPr id="45" name="BExTY1BCS6HZIF6HI5491FGHDVAE" descr="MJ6976KI2UH1IE8M227DUYXMJ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47625" cy="9525"/>
    <xdr:pic>
      <xdr:nvPicPr>
        <xdr:cNvPr id="46" name="BExMO7VFCN4EL59982UR4AJ25JNJ" descr="XX6TINEJADZGKR0CTM7ZRT0RA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65</xdr:row>
      <xdr:rowOff>0</xdr:rowOff>
    </xdr:from>
    <xdr:ext cx="47625" cy="9525"/>
    <xdr:pic>
      <xdr:nvPicPr>
        <xdr:cNvPr id="47" name="BExU3EX5JJCXCII4YKUJBFBGIJR2" descr="OF5ZI9PI5WH36VPANJ2DYLN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65</xdr:row>
      <xdr:rowOff>0</xdr:rowOff>
    </xdr:from>
    <xdr:ext cx="47625" cy="9525"/>
    <xdr:pic>
      <xdr:nvPicPr>
        <xdr:cNvPr id="48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65</xdr:row>
      <xdr:rowOff>0</xdr:rowOff>
    </xdr:from>
    <xdr:ext cx="47625" cy="9525"/>
    <xdr:pic>
      <xdr:nvPicPr>
        <xdr:cNvPr id="49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19050</xdr:colOff>
      <xdr:row>65</xdr:row>
      <xdr:rowOff>0</xdr:rowOff>
    </xdr:from>
    <xdr:ext cx="47625" cy="9525"/>
    <xdr:pic>
      <xdr:nvPicPr>
        <xdr:cNvPr id="50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19050</xdr:colOff>
      <xdr:row>65</xdr:row>
      <xdr:rowOff>0</xdr:rowOff>
    </xdr:from>
    <xdr:ext cx="47625" cy="9525"/>
    <xdr:pic>
      <xdr:nvPicPr>
        <xdr:cNvPr id="51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05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65</xdr:row>
      <xdr:rowOff>0</xdr:rowOff>
    </xdr:from>
    <xdr:ext cx="47625" cy="9525"/>
    <xdr:pic>
      <xdr:nvPicPr>
        <xdr:cNvPr id="52" name="BEx1I152WN2D3A85O2XN0DGXCWHN" descr="KHBZFMANRA4UMJR1AB4M5NJN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65</xdr:row>
      <xdr:rowOff>0</xdr:rowOff>
    </xdr:from>
    <xdr:ext cx="47625" cy="9525"/>
    <xdr:pic>
      <xdr:nvPicPr>
        <xdr:cNvPr id="53" name="BExW9676P0SKCVKK25QCGHPA3PAD" descr="9A4PWZ20RMSRF0PNECCDM75C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65</xdr:row>
      <xdr:rowOff>0</xdr:rowOff>
    </xdr:from>
    <xdr:ext cx="123825" cy="57150"/>
    <xdr:pic>
      <xdr:nvPicPr>
        <xdr:cNvPr id="54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0" y="1019175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47625" cy="9525"/>
    <xdr:pic>
      <xdr:nvPicPr>
        <xdr:cNvPr id="55" name="BExS5CPQ8P8JOQPK7ANNKHLSGOK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65</xdr:row>
      <xdr:rowOff>0</xdr:rowOff>
    </xdr:from>
    <xdr:ext cx="47625" cy="9525"/>
    <xdr:pic>
      <xdr:nvPicPr>
        <xdr:cNvPr id="56" name="BExMM0AVUAIRNJLXB1FW8R0YB4Z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47625" cy="9525"/>
    <xdr:pic>
      <xdr:nvPicPr>
        <xdr:cNvPr id="57" name="BExXZ7Y09CBS0XA7IPB3IRJ8RJM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65</xdr:row>
      <xdr:rowOff>0</xdr:rowOff>
    </xdr:from>
    <xdr:ext cx="47625" cy="9525"/>
    <xdr:pic>
      <xdr:nvPicPr>
        <xdr:cNvPr id="58" name="BExQ7SXS9VUG7P6CACU2J7R2SGI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65</xdr:row>
      <xdr:rowOff>0</xdr:rowOff>
    </xdr:from>
    <xdr:ext cx="47625" cy="9525"/>
    <xdr:pic>
      <xdr:nvPicPr>
        <xdr:cNvPr id="59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65</xdr:row>
      <xdr:rowOff>0</xdr:rowOff>
    </xdr:from>
    <xdr:ext cx="47625" cy="9525"/>
    <xdr:pic>
      <xdr:nvPicPr>
        <xdr:cNvPr id="60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28575</xdr:colOff>
      <xdr:row>65</xdr:row>
      <xdr:rowOff>0</xdr:rowOff>
    </xdr:from>
    <xdr:ext cx="47625" cy="9525"/>
    <xdr:pic>
      <xdr:nvPicPr>
        <xdr:cNvPr id="61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28575</xdr:colOff>
      <xdr:row>65</xdr:row>
      <xdr:rowOff>0</xdr:rowOff>
    </xdr:from>
    <xdr:ext cx="47625" cy="9525"/>
    <xdr:pic>
      <xdr:nvPicPr>
        <xdr:cNvPr id="62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8575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65</xdr:row>
      <xdr:rowOff>0</xdr:rowOff>
    </xdr:from>
    <xdr:ext cx="123825" cy="57150"/>
    <xdr:pic>
      <xdr:nvPicPr>
        <xdr:cNvPr id="63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0" y="1019175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23825"/>
    <xdr:pic>
      <xdr:nvPicPr>
        <xdr:cNvPr id="64" name="BExRZO0PLWWMCLGRH7EH6UXYWGAJ" descr="9D4GQ34QB727H10MA3SSAR2R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23825"/>
    <xdr:pic>
      <xdr:nvPicPr>
        <xdr:cNvPr id="65" name="BExBDP6HNAAJUM39SE5G2C8BKNRQ" descr="1TM64TL2QIMYV7WYSV2VLGXY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42875"/>
    <xdr:pic>
      <xdr:nvPicPr>
        <xdr:cNvPr id="66" name="BExQEGJP61DL2NZY6LMBHBZ0J5YT" descr="D6ZNRZJ7EX4GZT9RO8LE0C90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4287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23825"/>
    <xdr:pic>
      <xdr:nvPicPr>
        <xdr:cNvPr id="67" name="BExTY1BCS6HZIF6HI5491FGHDVAE" descr="MJ6976KI2UH1IE8M227DUYXMJ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57150"/>
    <xdr:pic>
      <xdr:nvPicPr>
        <xdr:cNvPr id="68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57150"/>
    <xdr:pic>
      <xdr:nvPicPr>
        <xdr:cNvPr id="69" name="BEx3RTMHAR35NUAAK49TV6NU7EPA" descr="QFXLG4ZCXTRQSJYFCKJ58G9N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0" y="1019175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42875"/>
    <xdr:pic>
      <xdr:nvPicPr>
        <xdr:cNvPr id="70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4287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57150"/>
    <xdr:pic>
      <xdr:nvPicPr>
        <xdr:cNvPr id="71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57150"/>
    <xdr:pic>
      <xdr:nvPicPr>
        <xdr:cNvPr id="72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23825"/>
    <xdr:pic>
      <xdr:nvPicPr>
        <xdr:cNvPr id="73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0" y="101917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57150"/>
    <xdr:pic>
      <xdr:nvPicPr>
        <xdr:cNvPr id="74" name="BExSDIVCE09QKG3CT52PHCS6ZJ09" descr="9F076L7EQCF2COMMGCQG6BQG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0" y="1019175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23825"/>
    <xdr:pic>
      <xdr:nvPicPr>
        <xdr:cNvPr id="75" name="BEx1QZGQZBAWJ8591VXEIPUOVS7X" descr="MEW27CPIFG44B7E7HEQUUF5QF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23825"/>
    <xdr:pic>
      <xdr:nvPicPr>
        <xdr:cNvPr id="76" name="BExMF7LICJLPXSHM63A6EQ79YQKG" descr="U084VZL15IMB1OFRRAY6GVKAE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23825"/>
    <xdr:pic>
      <xdr:nvPicPr>
        <xdr:cNvPr id="77" name="BExS343F8GCKP6HTF9Y97L133DX8" descr="ZRF0KB1IYQSNV63CTXT25G67G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23825"/>
    <xdr:pic>
      <xdr:nvPicPr>
        <xdr:cNvPr id="78" name="BExZMRC09W87CY4B73NPZMNH21AH" descr="78CUMI0OVLYJRSDRQ3V2YX8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23825"/>
    <xdr:pic>
      <xdr:nvPicPr>
        <xdr:cNvPr id="79" name="BExZXVFJ4DY4I24AARDT4AMP6EN1" descr="TXSMH2MTH86CYKA26740RQPU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23825"/>
    <xdr:pic>
      <xdr:nvPicPr>
        <xdr:cNvPr id="80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23825"/>
    <xdr:pic>
      <xdr:nvPicPr>
        <xdr:cNvPr id="81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42875"/>
    <xdr:pic>
      <xdr:nvPicPr>
        <xdr:cNvPr id="82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4287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57150"/>
    <xdr:pic>
      <xdr:nvPicPr>
        <xdr:cNvPr id="83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57150"/>
    <xdr:pic>
      <xdr:nvPicPr>
        <xdr:cNvPr id="84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twoCellAnchor editAs="oneCell">
    <xdr:from>
      <xdr:col>0</xdr:col>
      <xdr:colOff>0</xdr:colOff>
      <xdr:row>65</xdr:row>
      <xdr:rowOff>0</xdr:rowOff>
    </xdr:from>
    <xdr:to>
      <xdr:col>0</xdr:col>
      <xdr:colOff>695325</xdr:colOff>
      <xdr:row>65</xdr:row>
      <xdr:rowOff>152400</xdr:rowOff>
    </xdr:to>
    <xdr:pic>
      <xdr:nvPicPr>
        <xdr:cNvPr id="85" name="Picture 1059" hidden="1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0191750"/>
          <a:ext cx="695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0</xdr:colOff>
      <xdr:row>65</xdr:row>
      <xdr:rowOff>0</xdr:rowOff>
    </xdr:from>
    <xdr:to>
      <xdr:col>0</xdr:col>
      <xdr:colOff>457200</xdr:colOff>
      <xdr:row>65</xdr:row>
      <xdr:rowOff>152400</xdr:rowOff>
    </xdr:to>
    <xdr:pic>
      <xdr:nvPicPr>
        <xdr:cNvPr id="86" name="Picture 1124" hidden="1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0191750"/>
          <a:ext cx="457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49"/>
  <sheetViews>
    <sheetView zoomScaleSheetLayoutView="75" zoomScalePageLayoutView="80" workbookViewId="0" topLeftCell="A1"/>
  </sheetViews>
  <sheetFormatPr defaultColWidth="9.140625" defaultRowHeight="12"/>
  <cols>
    <col min="1" max="1" width="5.421875" style="22" customWidth="1"/>
    <col min="2" max="2" width="64.421875" style="22" customWidth="1"/>
    <col min="3" max="12" width="15.00390625" style="22" customWidth="1"/>
    <col min="13" max="13" width="15.00390625" style="21" customWidth="1"/>
    <col min="14" max="15" width="15.00390625" style="22" customWidth="1"/>
    <col min="16" max="17" width="15.00390625" style="23" customWidth="1"/>
    <col min="18" max="21" width="15.00390625" style="22" customWidth="1"/>
    <col min="22" max="22" width="15.00390625" style="24" customWidth="1"/>
    <col min="23" max="24" width="15.00390625" style="21" customWidth="1"/>
    <col min="25" max="47" width="15.00390625" style="22" customWidth="1"/>
    <col min="48" max="50" width="22.140625" style="22" customWidth="1"/>
    <col min="51" max="51" width="19.7109375" style="22" customWidth="1"/>
    <col min="52" max="53" width="19.7109375" style="23" customWidth="1"/>
    <col min="54" max="54" width="22.140625" style="23" customWidth="1"/>
    <col min="55" max="55" width="22.140625" style="24" customWidth="1"/>
    <col min="56" max="56" width="22.140625" style="22" customWidth="1"/>
    <col min="57" max="60" width="17.7109375" style="22" customWidth="1"/>
    <col min="61" max="66" width="18.140625" style="22" customWidth="1"/>
    <col min="67" max="69" width="15.140625" style="22" customWidth="1"/>
    <col min="70" max="70" width="17.7109375" style="22" customWidth="1"/>
    <col min="71" max="71" width="18.00390625" style="22" customWidth="1"/>
    <col min="72" max="72" width="17.7109375" style="22" customWidth="1"/>
    <col min="73" max="73" width="3.7109375" style="22" customWidth="1"/>
    <col min="74" max="16384" width="9.140625" style="22" customWidth="1"/>
  </cols>
  <sheetData>
    <row r="1" spans="1:72" ht="16.5" customHeight="1" thickTop="1">
      <c r="A1" s="1"/>
      <c r="B1" s="655"/>
      <c r="C1" s="1042" t="s">
        <v>23</v>
      </c>
      <c r="D1" s="1043"/>
      <c r="E1" s="1043"/>
      <c r="F1" s="1043"/>
      <c r="G1" s="1044"/>
      <c r="H1" s="1042" t="s">
        <v>28</v>
      </c>
      <c r="I1" s="1043"/>
      <c r="J1" s="1043"/>
      <c r="K1" s="1043"/>
      <c r="L1" s="1044"/>
      <c r="M1" s="1042" t="s">
        <v>0</v>
      </c>
      <c r="N1" s="1043"/>
      <c r="O1" s="1043"/>
      <c r="P1" s="1043"/>
      <c r="Q1" s="1044"/>
      <c r="R1" s="1042" t="s">
        <v>346</v>
      </c>
      <c r="S1" s="1043"/>
      <c r="T1" s="1043"/>
      <c r="U1" s="1043"/>
      <c r="V1" s="1044"/>
      <c r="W1" s="1042" t="s">
        <v>78</v>
      </c>
      <c r="X1" s="1043"/>
      <c r="Y1" s="1043"/>
      <c r="Z1" s="1043"/>
      <c r="AA1" s="1044"/>
      <c r="AB1" s="1042" t="s">
        <v>120</v>
      </c>
      <c r="AC1" s="1043"/>
      <c r="AD1" s="1043"/>
      <c r="AE1" s="1043"/>
      <c r="AF1" s="1044"/>
      <c r="AG1" s="1042" t="s">
        <v>121</v>
      </c>
      <c r="AH1" s="1043"/>
      <c r="AI1" s="1043"/>
      <c r="AJ1" s="1043"/>
      <c r="AK1" s="1044"/>
      <c r="AL1" s="1042" t="s">
        <v>120</v>
      </c>
      <c r="AM1" s="1043"/>
      <c r="AN1" s="1043"/>
      <c r="AO1" s="1043"/>
      <c r="AP1" s="1044"/>
      <c r="AQ1" s="1042" t="s">
        <v>80</v>
      </c>
      <c r="AR1" s="1043"/>
      <c r="AS1" s="1043"/>
      <c r="AT1" s="1043"/>
      <c r="AU1" s="1044"/>
      <c r="AV1" s="1027" t="s">
        <v>124</v>
      </c>
      <c r="AW1" s="1028"/>
      <c r="AX1" s="1029"/>
      <c r="AY1" s="1039" t="s">
        <v>104</v>
      </c>
      <c r="AZ1" s="1040"/>
      <c r="BA1" s="1041"/>
      <c r="BB1" s="1027" t="s">
        <v>1</v>
      </c>
      <c r="BC1" s="1028"/>
      <c r="BD1" s="1029"/>
      <c r="BE1" s="1027" t="s">
        <v>118</v>
      </c>
      <c r="BF1" s="1028"/>
      <c r="BG1" s="1028"/>
      <c r="BH1" s="1029"/>
      <c r="BI1" s="1027" t="s">
        <v>2</v>
      </c>
      <c r="BJ1" s="1028"/>
      <c r="BK1" s="1029"/>
      <c r="BL1" s="1036" t="s">
        <v>3</v>
      </c>
      <c r="BM1" s="1037"/>
      <c r="BN1" s="1038"/>
      <c r="BO1" s="1027" t="s">
        <v>31</v>
      </c>
      <c r="BP1" s="1028"/>
      <c r="BQ1" s="1029"/>
      <c r="BR1" s="1027" t="s">
        <v>4</v>
      </c>
      <c r="BS1" s="1028"/>
      <c r="BT1" s="1029"/>
    </row>
    <row r="2" spans="1:72" ht="16.5" customHeight="1" thickBot="1">
      <c r="A2" s="983"/>
      <c r="B2" s="656" t="s">
        <v>186</v>
      </c>
      <c r="C2" s="1030" t="s">
        <v>24</v>
      </c>
      <c r="D2" s="1031"/>
      <c r="E2" s="1031"/>
      <c r="F2" s="1031"/>
      <c r="G2" s="1032"/>
      <c r="H2" s="1030" t="s">
        <v>29</v>
      </c>
      <c r="I2" s="1031"/>
      <c r="J2" s="1031"/>
      <c r="K2" s="1031"/>
      <c r="L2" s="1032"/>
      <c r="M2" s="1030" t="s">
        <v>20</v>
      </c>
      <c r="N2" s="1031"/>
      <c r="O2" s="1031"/>
      <c r="P2" s="1031"/>
      <c r="Q2" s="1032"/>
      <c r="R2" s="1030" t="s">
        <v>6</v>
      </c>
      <c r="S2" s="1031"/>
      <c r="T2" s="1031"/>
      <c r="U2" s="1031"/>
      <c r="V2" s="1032"/>
      <c r="W2" s="1030" t="s">
        <v>103</v>
      </c>
      <c r="X2" s="1031"/>
      <c r="Y2" s="1031"/>
      <c r="Z2" s="1031"/>
      <c r="AA2" s="1032"/>
      <c r="AB2" s="1030" t="s">
        <v>79</v>
      </c>
      <c r="AC2" s="1031"/>
      <c r="AD2" s="1031"/>
      <c r="AE2" s="1031"/>
      <c r="AF2" s="1032"/>
      <c r="AG2" s="1030" t="s">
        <v>68</v>
      </c>
      <c r="AH2" s="1031"/>
      <c r="AI2" s="1031"/>
      <c r="AJ2" s="1031"/>
      <c r="AK2" s="1032"/>
      <c r="AL2" s="1030" t="s">
        <v>173</v>
      </c>
      <c r="AM2" s="1031"/>
      <c r="AN2" s="1031"/>
      <c r="AO2" s="1031"/>
      <c r="AP2" s="1032"/>
      <c r="AQ2" s="1030" t="s">
        <v>102</v>
      </c>
      <c r="AR2" s="1031"/>
      <c r="AS2" s="1031"/>
      <c r="AT2" s="1031"/>
      <c r="AU2" s="1032"/>
      <c r="AV2" s="1030" t="s">
        <v>63</v>
      </c>
      <c r="AW2" s="1031"/>
      <c r="AX2" s="1032"/>
      <c r="AY2" s="1030" t="s">
        <v>101</v>
      </c>
      <c r="AZ2" s="1031"/>
      <c r="BA2" s="1032"/>
      <c r="BB2" s="1030"/>
      <c r="BC2" s="1031"/>
      <c r="BD2" s="1032"/>
      <c r="BE2" s="1030" t="s">
        <v>172</v>
      </c>
      <c r="BF2" s="1031"/>
      <c r="BG2" s="1031"/>
      <c r="BH2" s="1032"/>
      <c r="BI2" s="1030"/>
      <c r="BJ2" s="1031"/>
      <c r="BK2" s="1032"/>
      <c r="BL2" s="1030" t="s">
        <v>171</v>
      </c>
      <c r="BM2" s="1031"/>
      <c r="BN2" s="1032"/>
      <c r="BO2" s="1027" t="s">
        <v>32</v>
      </c>
      <c r="BP2" s="1028"/>
      <c r="BQ2" s="1029"/>
      <c r="BR2" s="1027" t="s">
        <v>7</v>
      </c>
      <c r="BS2" s="1028"/>
      <c r="BT2" s="1029"/>
    </row>
    <row r="3" spans="1:72" s="210" customFormat="1" ht="15" customHeight="1" thickBot="1" thickTop="1">
      <c r="A3" s="652" t="s">
        <v>5</v>
      </c>
      <c r="B3" s="656"/>
      <c r="C3" s="549" t="s">
        <v>42</v>
      </c>
      <c r="D3" s="549" t="s">
        <v>42</v>
      </c>
      <c r="E3" s="549" t="s">
        <v>42</v>
      </c>
      <c r="F3" s="549" t="s">
        <v>8</v>
      </c>
      <c r="G3" s="549" t="s">
        <v>8</v>
      </c>
      <c r="H3" s="549" t="s">
        <v>42</v>
      </c>
      <c r="I3" s="549" t="s">
        <v>42</v>
      </c>
      <c r="J3" s="549" t="s">
        <v>42</v>
      </c>
      <c r="K3" s="549" t="s">
        <v>8</v>
      </c>
      <c r="L3" s="549" t="s">
        <v>8</v>
      </c>
      <c r="M3" s="549" t="s">
        <v>42</v>
      </c>
      <c r="N3" s="549" t="s">
        <v>42</v>
      </c>
      <c r="O3" s="549" t="s">
        <v>42</v>
      </c>
      <c r="P3" s="549" t="s">
        <v>8</v>
      </c>
      <c r="Q3" s="549" t="s">
        <v>8</v>
      </c>
      <c r="R3" s="549" t="s">
        <v>42</v>
      </c>
      <c r="S3" s="549" t="s">
        <v>42</v>
      </c>
      <c r="T3" s="549" t="s">
        <v>42</v>
      </c>
      <c r="U3" s="549" t="s">
        <v>8</v>
      </c>
      <c r="V3" s="549" t="s">
        <v>8</v>
      </c>
      <c r="W3" s="549" t="s">
        <v>42</v>
      </c>
      <c r="X3" s="549" t="s">
        <v>42</v>
      </c>
      <c r="Y3" s="549" t="s">
        <v>42</v>
      </c>
      <c r="Z3" s="549" t="s">
        <v>8</v>
      </c>
      <c r="AA3" s="549" t="s">
        <v>8</v>
      </c>
      <c r="AB3" s="549" t="s">
        <v>42</v>
      </c>
      <c r="AC3" s="549" t="s">
        <v>42</v>
      </c>
      <c r="AD3" s="549" t="s">
        <v>42</v>
      </c>
      <c r="AE3" s="549" t="s">
        <v>8</v>
      </c>
      <c r="AF3" s="549" t="s">
        <v>8</v>
      </c>
      <c r="AG3" s="549" t="s">
        <v>42</v>
      </c>
      <c r="AH3" s="549" t="s">
        <v>42</v>
      </c>
      <c r="AI3" s="549" t="s">
        <v>42</v>
      </c>
      <c r="AJ3" s="549" t="s">
        <v>8</v>
      </c>
      <c r="AK3" s="549" t="s">
        <v>8</v>
      </c>
      <c r="AL3" s="549" t="s">
        <v>42</v>
      </c>
      <c r="AM3" s="549" t="s">
        <v>42</v>
      </c>
      <c r="AN3" s="549" t="s">
        <v>42</v>
      </c>
      <c r="AO3" s="549" t="s">
        <v>8</v>
      </c>
      <c r="AP3" s="549" t="s">
        <v>8</v>
      </c>
      <c r="AQ3" s="549" t="s">
        <v>42</v>
      </c>
      <c r="AR3" s="549" t="s">
        <v>42</v>
      </c>
      <c r="AS3" s="549" t="s">
        <v>42</v>
      </c>
      <c r="AT3" s="549" t="s">
        <v>8</v>
      </c>
      <c r="AU3" s="549" t="s">
        <v>8</v>
      </c>
      <c r="AV3" s="549" t="s">
        <v>42</v>
      </c>
      <c r="AW3" s="549" t="s">
        <v>42</v>
      </c>
      <c r="AX3" s="549" t="s">
        <v>8</v>
      </c>
      <c r="AY3" s="549" t="s">
        <v>42</v>
      </c>
      <c r="AZ3" s="549" t="s">
        <v>42</v>
      </c>
      <c r="BA3" s="549" t="s">
        <v>8</v>
      </c>
      <c r="BB3" s="549" t="s">
        <v>42</v>
      </c>
      <c r="BC3" s="549" t="s">
        <v>42</v>
      </c>
      <c r="BD3" s="549" t="s">
        <v>8</v>
      </c>
      <c r="BE3" s="549" t="s">
        <v>42</v>
      </c>
      <c r="BF3" s="549" t="s">
        <v>42</v>
      </c>
      <c r="BG3" s="549" t="s">
        <v>8</v>
      </c>
      <c r="BH3" s="549" t="s">
        <v>9</v>
      </c>
      <c r="BI3" s="549" t="s">
        <v>42</v>
      </c>
      <c r="BJ3" s="549" t="s">
        <v>42</v>
      </c>
      <c r="BK3" s="549" t="s">
        <v>8</v>
      </c>
      <c r="BL3" s="549" t="s">
        <v>42</v>
      </c>
      <c r="BM3" s="549" t="s">
        <v>42</v>
      </c>
      <c r="BN3" s="549" t="s">
        <v>8</v>
      </c>
      <c r="BO3" s="1027" t="s">
        <v>33</v>
      </c>
      <c r="BP3" s="1028"/>
      <c r="BQ3" s="1029"/>
      <c r="BR3" s="549" t="s">
        <v>42</v>
      </c>
      <c r="BS3" s="549" t="s">
        <v>42</v>
      </c>
      <c r="BT3" s="549" t="s">
        <v>8</v>
      </c>
    </row>
    <row r="4" spans="1:73" s="214" customFormat="1" ht="15" customHeight="1" thickTop="1">
      <c r="A4" s="538"/>
      <c r="B4" s="656" t="s">
        <v>187</v>
      </c>
      <c r="C4" s="550">
        <v>2020</v>
      </c>
      <c r="D4" s="550">
        <v>2021</v>
      </c>
      <c r="E4" s="550">
        <v>2021</v>
      </c>
      <c r="F4" s="550" t="s">
        <v>190</v>
      </c>
      <c r="G4" s="550" t="s">
        <v>191</v>
      </c>
      <c r="H4" s="550">
        <v>2020</v>
      </c>
      <c r="I4" s="550">
        <v>2021</v>
      </c>
      <c r="J4" s="550">
        <v>2021</v>
      </c>
      <c r="K4" s="550" t="s">
        <v>190</v>
      </c>
      <c r="L4" s="550" t="s">
        <v>191</v>
      </c>
      <c r="M4" s="550">
        <v>2020</v>
      </c>
      <c r="N4" s="550">
        <v>2021</v>
      </c>
      <c r="O4" s="550">
        <v>2021</v>
      </c>
      <c r="P4" s="550" t="s">
        <v>190</v>
      </c>
      <c r="Q4" s="550" t="s">
        <v>191</v>
      </c>
      <c r="R4" s="550">
        <v>2020</v>
      </c>
      <c r="S4" s="550">
        <v>2021</v>
      </c>
      <c r="T4" s="550">
        <v>2021</v>
      </c>
      <c r="U4" s="550" t="s">
        <v>190</v>
      </c>
      <c r="V4" s="550" t="s">
        <v>191</v>
      </c>
      <c r="W4" s="550">
        <v>2020</v>
      </c>
      <c r="X4" s="550">
        <v>2021</v>
      </c>
      <c r="Y4" s="550">
        <v>2021</v>
      </c>
      <c r="Z4" s="550" t="s">
        <v>190</v>
      </c>
      <c r="AA4" s="550" t="s">
        <v>191</v>
      </c>
      <c r="AB4" s="550">
        <v>2020</v>
      </c>
      <c r="AC4" s="550">
        <v>2021</v>
      </c>
      <c r="AD4" s="550">
        <v>2021</v>
      </c>
      <c r="AE4" s="550" t="s">
        <v>190</v>
      </c>
      <c r="AF4" s="550" t="s">
        <v>191</v>
      </c>
      <c r="AG4" s="550">
        <v>2020</v>
      </c>
      <c r="AH4" s="550">
        <v>2021</v>
      </c>
      <c r="AI4" s="550">
        <v>2021</v>
      </c>
      <c r="AJ4" s="550" t="s">
        <v>190</v>
      </c>
      <c r="AK4" s="550" t="s">
        <v>191</v>
      </c>
      <c r="AL4" s="550">
        <v>2020</v>
      </c>
      <c r="AM4" s="550">
        <v>2021</v>
      </c>
      <c r="AN4" s="550">
        <v>2021</v>
      </c>
      <c r="AO4" s="550" t="s">
        <v>190</v>
      </c>
      <c r="AP4" s="550" t="s">
        <v>191</v>
      </c>
      <c r="AQ4" s="550">
        <v>2020</v>
      </c>
      <c r="AR4" s="550">
        <v>2021</v>
      </c>
      <c r="AS4" s="550">
        <v>2021</v>
      </c>
      <c r="AT4" s="550" t="s">
        <v>190</v>
      </c>
      <c r="AU4" s="550" t="s">
        <v>191</v>
      </c>
      <c r="AV4" s="550">
        <v>2020</v>
      </c>
      <c r="AW4" s="550">
        <v>2021</v>
      </c>
      <c r="AX4" s="550" t="s">
        <v>191</v>
      </c>
      <c r="AY4" s="550">
        <v>2020</v>
      </c>
      <c r="AZ4" s="550">
        <v>2021</v>
      </c>
      <c r="BA4" s="550" t="s">
        <v>191</v>
      </c>
      <c r="BB4" s="550">
        <v>2020</v>
      </c>
      <c r="BC4" s="550">
        <v>2021</v>
      </c>
      <c r="BD4" s="550" t="s">
        <v>191</v>
      </c>
      <c r="BE4" s="550">
        <v>2020</v>
      </c>
      <c r="BF4" s="550">
        <v>2021</v>
      </c>
      <c r="BG4" s="550" t="s">
        <v>191</v>
      </c>
      <c r="BH4" s="550" t="s">
        <v>11</v>
      </c>
      <c r="BI4" s="550">
        <v>2020</v>
      </c>
      <c r="BJ4" s="550">
        <v>2021</v>
      </c>
      <c r="BK4" s="550" t="s">
        <v>191</v>
      </c>
      <c r="BL4" s="550">
        <v>2020</v>
      </c>
      <c r="BM4" s="550">
        <v>2021</v>
      </c>
      <c r="BN4" s="550" t="s">
        <v>191</v>
      </c>
      <c r="BO4" s="549" t="s">
        <v>322</v>
      </c>
      <c r="BP4" s="735" t="s">
        <v>332</v>
      </c>
      <c r="BQ4" s="640" t="s">
        <v>8</v>
      </c>
      <c r="BR4" s="550">
        <v>2020</v>
      </c>
      <c r="BS4" s="550">
        <v>2021</v>
      </c>
      <c r="BT4" s="550" t="s">
        <v>191</v>
      </c>
      <c r="BU4" s="210"/>
    </row>
    <row r="5" spans="1:72" s="214" customFormat="1" ht="19.5" customHeight="1" thickBot="1">
      <c r="A5" s="537"/>
      <c r="B5" s="657"/>
      <c r="C5" s="551" t="s">
        <v>10</v>
      </c>
      <c r="D5" s="551" t="s">
        <v>10</v>
      </c>
      <c r="E5" s="551" t="s">
        <v>25</v>
      </c>
      <c r="F5" s="551" t="s">
        <v>329</v>
      </c>
      <c r="G5" s="551" t="s">
        <v>330</v>
      </c>
      <c r="H5" s="551" t="s">
        <v>10</v>
      </c>
      <c r="I5" s="551" t="s">
        <v>10</v>
      </c>
      <c r="J5" s="551" t="s">
        <v>25</v>
      </c>
      <c r="K5" s="551" t="s">
        <v>329</v>
      </c>
      <c r="L5" s="551" t="s">
        <v>330</v>
      </c>
      <c r="M5" s="551" t="s">
        <v>10</v>
      </c>
      <c r="N5" s="551" t="s">
        <v>10</v>
      </c>
      <c r="O5" s="551" t="s">
        <v>25</v>
      </c>
      <c r="P5" s="551" t="s">
        <v>329</v>
      </c>
      <c r="Q5" s="551" t="s">
        <v>330</v>
      </c>
      <c r="R5" s="551" t="s">
        <v>10</v>
      </c>
      <c r="S5" s="551" t="s">
        <v>10</v>
      </c>
      <c r="T5" s="551" t="s">
        <v>25</v>
      </c>
      <c r="U5" s="551" t="s">
        <v>329</v>
      </c>
      <c r="V5" s="551" t="s">
        <v>330</v>
      </c>
      <c r="W5" s="551" t="s">
        <v>10</v>
      </c>
      <c r="X5" s="551" t="s">
        <v>10</v>
      </c>
      <c r="Y5" s="551" t="s">
        <v>25</v>
      </c>
      <c r="Z5" s="551" t="s">
        <v>329</v>
      </c>
      <c r="AA5" s="551" t="s">
        <v>330</v>
      </c>
      <c r="AB5" s="551" t="s">
        <v>10</v>
      </c>
      <c r="AC5" s="551" t="s">
        <v>10</v>
      </c>
      <c r="AD5" s="551" t="s">
        <v>25</v>
      </c>
      <c r="AE5" s="551" t="s">
        <v>329</v>
      </c>
      <c r="AF5" s="551" t="s">
        <v>330</v>
      </c>
      <c r="AG5" s="551" t="s">
        <v>10</v>
      </c>
      <c r="AH5" s="551" t="s">
        <v>10</v>
      </c>
      <c r="AI5" s="551" t="s">
        <v>25</v>
      </c>
      <c r="AJ5" s="551" t="s">
        <v>329</v>
      </c>
      <c r="AK5" s="551" t="s">
        <v>330</v>
      </c>
      <c r="AL5" s="551" t="s">
        <v>10</v>
      </c>
      <c r="AM5" s="551" t="s">
        <v>10</v>
      </c>
      <c r="AN5" s="551" t="s">
        <v>25</v>
      </c>
      <c r="AO5" s="551" t="s">
        <v>329</v>
      </c>
      <c r="AP5" s="551" t="s">
        <v>330</v>
      </c>
      <c r="AQ5" s="551" t="s">
        <v>10</v>
      </c>
      <c r="AR5" s="551" t="s">
        <v>10</v>
      </c>
      <c r="AS5" s="551" t="s">
        <v>25</v>
      </c>
      <c r="AT5" s="551" t="s">
        <v>329</v>
      </c>
      <c r="AU5" s="551" t="s">
        <v>330</v>
      </c>
      <c r="AV5" s="551" t="s">
        <v>10</v>
      </c>
      <c r="AW5" s="551" t="s">
        <v>10</v>
      </c>
      <c r="AX5" s="551" t="s">
        <v>330</v>
      </c>
      <c r="AY5" s="551" t="s">
        <v>10</v>
      </c>
      <c r="AZ5" s="551" t="s">
        <v>10</v>
      </c>
      <c r="BA5" s="551" t="s">
        <v>330</v>
      </c>
      <c r="BB5" s="551" t="s">
        <v>10</v>
      </c>
      <c r="BC5" s="551" t="s">
        <v>10</v>
      </c>
      <c r="BD5" s="551" t="s">
        <v>330</v>
      </c>
      <c r="BE5" s="551" t="s">
        <v>10</v>
      </c>
      <c r="BF5" s="551" t="s">
        <v>10</v>
      </c>
      <c r="BG5" s="551" t="s">
        <v>330</v>
      </c>
      <c r="BH5" s="551" t="s">
        <v>331</v>
      </c>
      <c r="BI5" s="551" t="s">
        <v>10</v>
      </c>
      <c r="BJ5" s="551" t="s">
        <v>10</v>
      </c>
      <c r="BK5" s="551" t="s">
        <v>330</v>
      </c>
      <c r="BL5" s="551" t="s">
        <v>10</v>
      </c>
      <c r="BM5" s="551" t="s">
        <v>10</v>
      </c>
      <c r="BN5" s="551" t="s">
        <v>330</v>
      </c>
      <c r="BO5" s="550" t="s">
        <v>192</v>
      </c>
      <c r="BP5" s="733" t="s">
        <v>192</v>
      </c>
      <c r="BQ5" s="736" t="s">
        <v>330</v>
      </c>
      <c r="BR5" s="551" t="s">
        <v>10</v>
      </c>
      <c r="BS5" s="551" t="s">
        <v>10</v>
      </c>
      <c r="BT5" s="551" t="s">
        <v>330</v>
      </c>
    </row>
    <row r="6" spans="1:72" s="218" customFormat="1" ht="16.5" customHeight="1" hidden="1" thickBot="1">
      <c r="A6" s="537"/>
      <c r="B6" s="654"/>
      <c r="C6" s="216"/>
      <c r="D6" s="217"/>
      <c r="E6" s="552"/>
      <c r="F6" s="552"/>
      <c r="G6" s="211"/>
      <c r="H6" s="212"/>
      <c r="I6" s="212"/>
      <c r="J6" s="347"/>
      <c r="K6" s="347"/>
      <c r="L6" s="211"/>
      <c r="M6" s="212"/>
      <c r="N6" s="212" t="s">
        <v>13</v>
      </c>
      <c r="O6" s="347"/>
      <c r="P6" s="347"/>
      <c r="Q6" s="211"/>
      <c r="R6" s="212"/>
      <c r="S6" s="212"/>
      <c r="T6" s="347"/>
      <c r="U6" s="347"/>
      <c r="V6" s="347"/>
      <c r="W6" s="212"/>
      <c r="X6" s="212"/>
      <c r="Y6" s="347" t="s">
        <v>14</v>
      </c>
      <c r="Z6" s="347"/>
      <c r="AA6" s="347"/>
      <c r="AB6" s="212"/>
      <c r="AC6" s="212"/>
      <c r="AD6" s="347"/>
      <c r="AE6" s="347"/>
      <c r="AF6" s="347"/>
      <c r="AG6" s="212"/>
      <c r="AH6" s="212"/>
      <c r="AI6" s="347"/>
      <c r="AJ6" s="347"/>
      <c r="AK6" s="347"/>
      <c r="AL6" s="212"/>
      <c r="AM6" s="212"/>
      <c r="AN6" s="347"/>
      <c r="AO6" s="347"/>
      <c r="AP6" s="347"/>
      <c r="AQ6" s="212"/>
      <c r="AR6" s="212"/>
      <c r="AS6" s="347" t="s">
        <v>15</v>
      </c>
      <c r="AT6" s="347"/>
      <c r="AU6" s="347"/>
      <c r="AV6" s="721"/>
      <c r="AW6" s="219"/>
      <c r="AX6" s="347"/>
      <c r="AY6" s="721"/>
      <c r="AZ6" s="216"/>
      <c r="BA6" s="211"/>
      <c r="BB6" s="212"/>
      <c r="BC6" s="642"/>
      <c r="BD6" s="222"/>
      <c r="BF6" s="219"/>
      <c r="BG6" s="220"/>
      <c r="BH6" s="222"/>
      <c r="BJ6" s="346"/>
      <c r="BN6" s="347"/>
      <c r="BO6" s="347"/>
      <c r="BP6" s="215" t="s">
        <v>10</v>
      </c>
      <c r="BQ6" s="215"/>
      <c r="BR6" s="212"/>
      <c r="BT6" s="217"/>
    </row>
    <row r="7" spans="1:72" s="214" customFormat="1" ht="12.75" customHeight="1" thickTop="1">
      <c r="A7" s="1017">
        <v>111</v>
      </c>
      <c r="B7" s="1018" t="s">
        <v>18</v>
      </c>
      <c r="C7" s="1019">
        <v>5943733</v>
      </c>
      <c r="D7" s="6">
        <v>5922131</v>
      </c>
      <c r="E7" s="6">
        <v>5921000</v>
      </c>
      <c r="F7" s="709">
        <v>100.01910150312447</v>
      </c>
      <c r="G7" s="315">
        <v>99.6365583716496</v>
      </c>
      <c r="H7" s="1020">
        <v>3621</v>
      </c>
      <c r="I7" s="6">
        <v>3542</v>
      </c>
      <c r="J7" s="6">
        <v>3670</v>
      </c>
      <c r="K7" s="709">
        <v>96.51226158038148</v>
      </c>
      <c r="L7" s="315">
        <v>97.81828224247445</v>
      </c>
      <c r="M7" s="1020">
        <v>139950270</v>
      </c>
      <c r="N7" s="6">
        <v>150093805</v>
      </c>
      <c r="O7" s="6">
        <v>140400000</v>
      </c>
      <c r="P7" s="709">
        <v>106.90441951566952</v>
      </c>
      <c r="Q7" s="315">
        <v>107.24795672062655</v>
      </c>
      <c r="R7" s="1020">
        <v>210685187</v>
      </c>
      <c r="S7" s="6">
        <v>238313908</v>
      </c>
      <c r="T7" s="6">
        <v>228600000</v>
      </c>
      <c r="U7" s="709">
        <v>104.24930358705163</v>
      </c>
      <c r="V7" s="315">
        <v>113.11374634041074</v>
      </c>
      <c r="W7" s="1020">
        <v>213719296</v>
      </c>
      <c r="X7" s="6">
        <v>241985757</v>
      </c>
      <c r="Y7" s="6">
        <v>231499834</v>
      </c>
      <c r="Z7" s="709">
        <v>104.52955961946824</v>
      </c>
      <c r="AA7" s="315">
        <v>113.22597515949144</v>
      </c>
      <c r="AB7" s="1020">
        <v>204007866</v>
      </c>
      <c r="AC7" s="6">
        <v>242605277</v>
      </c>
      <c r="AD7" s="6">
        <v>235014000</v>
      </c>
      <c r="AE7" s="709">
        <v>103.23013820453251</v>
      </c>
      <c r="AF7" s="315">
        <v>118.91956999344329</v>
      </c>
      <c r="AG7" s="1020">
        <v>620829</v>
      </c>
      <c r="AH7" s="6">
        <v>966845</v>
      </c>
      <c r="AI7" s="6">
        <v>710200</v>
      </c>
      <c r="AJ7" s="709">
        <v>136.13700366094056</v>
      </c>
      <c r="AK7" s="315">
        <v>155.73450982476655</v>
      </c>
      <c r="AL7" s="1020">
        <v>204628695</v>
      </c>
      <c r="AM7" s="6">
        <v>243572122</v>
      </c>
      <c r="AN7" s="6">
        <v>235724200</v>
      </c>
      <c r="AO7" s="709">
        <v>103.32928142295106</v>
      </c>
      <c r="AP7" s="315">
        <v>119.03126391926607</v>
      </c>
      <c r="AQ7" s="1020">
        <v>210531711</v>
      </c>
      <c r="AR7" s="6">
        <v>249103685</v>
      </c>
      <c r="AS7" s="6">
        <v>241854766</v>
      </c>
      <c r="AT7" s="709">
        <v>102.9972198273736</v>
      </c>
      <c r="AU7" s="315">
        <v>118.32121812756273</v>
      </c>
      <c r="AV7" s="1021">
        <v>6056492</v>
      </c>
      <c r="AW7" s="1021">
        <v>-5258214</v>
      </c>
      <c r="AX7" s="315">
        <v>-86.81946578976742</v>
      </c>
      <c r="AY7" s="1021">
        <v>3187585</v>
      </c>
      <c r="AZ7" s="1021">
        <v>-7117928</v>
      </c>
      <c r="BA7" s="315">
        <v>-223.30159038896218</v>
      </c>
      <c r="BB7" s="120">
        <v>37851272</v>
      </c>
      <c r="BC7" s="990">
        <v>31700027</v>
      </c>
      <c r="BD7" s="315">
        <v>83.74890809481911</v>
      </c>
      <c r="BE7" s="1022">
        <v>0</v>
      </c>
      <c r="BF7" s="19">
        <v>0</v>
      </c>
      <c r="BG7" s="1022">
        <v>0</v>
      </c>
      <c r="BH7" s="563">
        <v>0</v>
      </c>
      <c r="BI7" s="5">
        <v>25579056</v>
      </c>
      <c r="BJ7" s="107">
        <v>26007765</v>
      </c>
      <c r="BK7" s="38">
        <v>101.67601572161225</v>
      </c>
      <c r="BL7" s="107">
        <v>9513094</v>
      </c>
      <c r="BM7" s="107">
        <v>7398091</v>
      </c>
      <c r="BN7" s="38">
        <v>77.76745399551397</v>
      </c>
      <c r="BO7" s="1023">
        <v>37.19095028370085</v>
      </c>
      <c r="BP7" s="1023">
        <v>28.44570073591483</v>
      </c>
      <c r="BQ7" s="38">
        <v>76.48554424913773</v>
      </c>
      <c r="BR7" s="719">
        <v>-12272216</v>
      </c>
      <c r="BS7" s="107">
        <v>-5692262</v>
      </c>
      <c r="BT7" s="38">
        <v>46.38332636909259</v>
      </c>
    </row>
    <row r="8" spans="1:72" s="214" customFormat="1" ht="12.75" customHeight="1">
      <c r="A8" s="62">
        <v>201</v>
      </c>
      <c r="B8" s="73" t="s">
        <v>19</v>
      </c>
      <c r="C8" s="20">
        <v>698770</v>
      </c>
      <c r="D8" s="6">
        <v>700355.5</v>
      </c>
      <c r="E8" s="6">
        <v>700250</v>
      </c>
      <c r="F8" s="709">
        <v>100.01506604784005</v>
      </c>
      <c r="G8" s="315">
        <v>100.22689869341843</v>
      </c>
      <c r="H8" s="5">
        <v>397</v>
      </c>
      <c r="I8" s="6">
        <v>381</v>
      </c>
      <c r="J8" s="6">
        <v>394</v>
      </c>
      <c r="K8" s="709">
        <v>96.7005076142132</v>
      </c>
      <c r="L8" s="315">
        <v>95.96977329974811</v>
      </c>
      <c r="M8" s="5">
        <v>18310771</v>
      </c>
      <c r="N8" s="6">
        <v>19535637</v>
      </c>
      <c r="O8" s="6">
        <v>18375511</v>
      </c>
      <c r="P8" s="709">
        <v>106.31343531072415</v>
      </c>
      <c r="Q8" s="315">
        <v>106.68931963596727</v>
      </c>
      <c r="R8" s="5">
        <v>22403570</v>
      </c>
      <c r="S8" s="6">
        <v>25366681</v>
      </c>
      <c r="T8" s="6">
        <v>24026581</v>
      </c>
      <c r="U8" s="709">
        <v>105.57757260594008</v>
      </c>
      <c r="V8" s="315">
        <v>113.22606620284176</v>
      </c>
      <c r="W8" s="5">
        <v>22754210</v>
      </c>
      <c r="X8" s="6">
        <v>25729878</v>
      </c>
      <c r="Y8" s="6">
        <v>24386431</v>
      </c>
      <c r="Z8" s="709">
        <v>105.5089939155098</v>
      </c>
      <c r="AA8" s="315">
        <v>113.07743929584899</v>
      </c>
      <c r="AB8" s="5">
        <v>21488047</v>
      </c>
      <c r="AC8" s="6">
        <v>25644650</v>
      </c>
      <c r="AD8" s="6">
        <v>23906969.830000002</v>
      </c>
      <c r="AE8" s="709">
        <v>107.26850864980572</v>
      </c>
      <c r="AF8" s="315">
        <v>119.34379145764153</v>
      </c>
      <c r="AG8" s="5">
        <v>118820</v>
      </c>
      <c r="AH8" s="6">
        <v>183803</v>
      </c>
      <c r="AI8" s="6">
        <v>166040</v>
      </c>
      <c r="AJ8" s="709">
        <v>110.6980245723922</v>
      </c>
      <c r="AK8" s="315">
        <v>154.69028783033158</v>
      </c>
      <c r="AL8" s="5">
        <v>21606867</v>
      </c>
      <c r="AM8" s="6">
        <v>25828453</v>
      </c>
      <c r="AN8" s="6">
        <v>24073009.830000002</v>
      </c>
      <c r="AO8" s="709">
        <v>107.29216322510844</v>
      </c>
      <c r="AP8" s="315">
        <v>119.53816812034803</v>
      </c>
      <c r="AQ8" s="5">
        <v>22406000</v>
      </c>
      <c r="AR8" s="6">
        <v>26617286</v>
      </c>
      <c r="AS8" s="6">
        <v>24947510.830000002</v>
      </c>
      <c r="AT8" s="709">
        <v>106.69315340267156</v>
      </c>
      <c r="AU8" s="315">
        <v>118.79534945996608</v>
      </c>
      <c r="AV8" s="69">
        <v>796703</v>
      </c>
      <c r="AW8" s="69">
        <v>-461772</v>
      </c>
      <c r="AX8" s="315">
        <v>-57.96036917144784</v>
      </c>
      <c r="AY8" s="69">
        <v>348210</v>
      </c>
      <c r="AZ8" s="69">
        <v>-887408</v>
      </c>
      <c r="BA8" s="315">
        <v>-254.8485109560323</v>
      </c>
      <c r="BB8" s="120">
        <v>4607678</v>
      </c>
      <c r="BC8" s="990">
        <v>5339662</v>
      </c>
      <c r="BD8" s="315">
        <v>115.8861795464006</v>
      </c>
      <c r="BE8" s="564">
        <v>0</v>
      </c>
      <c r="BF8" s="19">
        <v>0</v>
      </c>
      <c r="BG8" s="564">
        <v>0</v>
      </c>
      <c r="BH8" s="563">
        <v>0</v>
      </c>
      <c r="BI8" s="5">
        <v>3776124</v>
      </c>
      <c r="BJ8" s="107">
        <v>4276557</v>
      </c>
      <c r="BK8" s="38">
        <v>113.25255738423846</v>
      </c>
      <c r="BL8" s="107">
        <v>2185003</v>
      </c>
      <c r="BM8" s="107">
        <v>2255759.378</v>
      </c>
      <c r="BN8" s="38">
        <v>103.23827372319397</v>
      </c>
      <c r="BO8" s="17">
        <v>57.86364536757797</v>
      </c>
      <c r="BP8" s="17">
        <v>52.747090194284795</v>
      </c>
      <c r="BQ8" s="38">
        <v>91.15756509844768</v>
      </c>
      <c r="BR8" s="719">
        <v>-831554</v>
      </c>
      <c r="BS8" s="107">
        <v>-1063105</v>
      </c>
      <c r="BT8" s="38">
        <v>127.84557587360533</v>
      </c>
    </row>
    <row r="9" spans="1:73" s="214" customFormat="1" ht="12.75" customHeight="1">
      <c r="A9" s="63">
        <v>205</v>
      </c>
      <c r="B9" s="74" t="s">
        <v>96</v>
      </c>
      <c r="C9" s="11">
        <v>1274481</v>
      </c>
      <c r="D9" s="6">
        <v>1280744</v>
      </c>
      <c r="E9" s="6">
        <v>1279000</v>
      </c>
      <c r="F9" s="709">
        <v>100.13635652853792</v>
      </c>
      <c r="G9" s="315">
        <v>100.49141572137992</v>
      </c>
      <c r="H9" s="5">
        <v>653</v>
      </c>
      <c r="I9" s="6">
        <v>658</v>
      </c>
      <c r="J9" s="6">
        <v>667</v>
      </c>
      <c r="K9" s="709">
        <v>98.65067466266866</v>
      </c>
      <c r="L9" s="315">
        <v>100.7656967840735</v>
      </c>
      <c r="M9" s="5">
        <v>27739751</v>
      </c>
      <c r="N9" s="6">
        <v>29995696</v>
      </c>
      <c r="O9" s="6">
        <v>27579060</v>
      </c>
      <c r="P9" s="709">
        <v>108.76257566429021</v>
      </c>
      <c r="Q9" s="315">
        <v>108.13253514784613</v>
      </c>
      <c r="R9" s="5">
        <v>38557934</v>
      </c>
      <c r="S9" s="6">
        <v>43710470</v>
      </c>
      <c r="T9" s="6">
        <v>41896060</v>
      </c>
      <c r="U9" s="709">
        <v>104.33074136326901</v>
      </c>
      <c r="V9" s="315">
        <v>113.36310187158887</v>
      </c>
      <c r="W9" s="5">
        <v>38919443</v>
      </c>
      <c r="X9" s="6">
        <v>44066035</v>
      </c>
      <c r="Y9" s="6">
        <v>42234306</v>
      </c>
      <c r="Z9" s="709">
        <v>104.33706428134512</v>
      </c>
      <c r="AA9" s="315">
        <v>113.22370415218943</v>
      </c>
      <c r="AB9" s="5">
        <v>37345546</v>
      </c>
      <c r="AC9" s="6">
        <v>43358706</v>
      </c>
      <c r="AD9" s="6">
        <v>40378572</v>
      </c>
      <c r="AE9" s="709">
        <v>107.38048388635437</v>
      </c>
      <c r="AF9" s="315">
        <v>116.10141139722525</v>
      </c>
      <c r="AG9" s="5">
        <v>241105</v>
      </c>
      <c r="AH9" s="6">
        <v>391332</v>
      </c>
      <c r="AI9" s="6">
        <v>290000</v>
      </c>
      <c r="AJ9" s="709">
        <v>134.94206896551725</v>
      </c>
      <c r="AK9" s="315">
        <v>162.30770825988677</v>
      </c>
      <c r="AL9" s="5">
        <v>37586651</v>
      </c>
      <c r="AM9" s="6">
        <v>43750038</v>
      </c>
      <c r="AN9" s="6">
        <v>40668572</v>
      </c>
      <c r="AO9" s="709">
        <v>107.57702040779795</v>
      </c>
      <c r="AP9" s="315">
        <v>116.39780836020745</v>
      </c>
      <c r="AQ9" s="5">
        <v>38589896</v>
      </c>
      <c r="AR9" s="6">
        <v>44827703</v>
      </c>
      <c r="AS9" s="6">
        <v>41862198</v>
      </c>
      <c r="AT9" s="709">
        <v>107.08396869175382</v>
      </c>
      <c r="AU9" s="315">
        <v>116.16435296949233</v>
      </c>
      <c r="AV9" s="69">
        <v>971283</v>
      </c>
      <c r="AW9" s="69">
        <v>-39568</v>
      </c>
      <c r="AX9" s="315">
        <v>-4.073786939542852</v>
      </c>
      <c r="AY9" s="69">
        <v>329547</v>
      </c>
      <c r="AZ9" s="69">
        <v>-761668</v>
      </c>
      <c r="BA9" s="315">
        <v>-231.12575747920633</v>
      </c>
      <c r="BB9" s="120">
        <v>5547460</v>
      </c>
      <c r="BC9" s="990">
        <v>6383709</v>
      </c>
      <c r="BD9" s="315">
        <v>115.07444848633428</v>
      </c>
      <c r="BE9" s="564">
        <v>0</v>
      </c>
      <c r="BF9" s="19">
        <v>0</v>
      </c>
      <c r="BG9" s="564">
        <v>0</v>
      </c>
      <c r="BH9" s="563">
        <v>0</v>
      </c>
      <c r="BI9" s="5">
        <v>5874590</v>
      </c>
      <c r="BJ9" s="107">
        <v>6973508</v>
      </c>
      <c r="BK9" s="38">
        <v>118.70629269446889</v>
      </c>
      <c r="BL9" s="107">
        <v>2366323</v>
      </c>
      <c r="BM9" s="107">
        <v>2683389</v>
      </c>
      <c r="BN9" s="38">
        <v>113.39910062996472</v>
      </c>
      <c r="BO9" s="17">
        <v>40.280649372977514</v>
      </c>
      <c r="BP9" s="17">
        <v>38.47975796399746</v>
      </c>
      <c r="BQ9" s="38">
        <v>95.52914007839159</v>
      </c>
      <c r="BR9" s="719">
        <v>327130</v>
      </c>
      <c r="BS9" s="107">
        <v>589799</v>
      </c>
      <c r="BT9" s="38">
        <v>180.29498975942286</v>
      </c>
      <c r="BU9" s="210"/>
    </row>
    <row r="10" spans="1:73" s="214" customFormat="1" ht="12.75" customHeight="1">
      <c r="A10" s="63">
        <v>207</v>
      </c>
      <c r="B10" s="74" t="s">
        <v>65</v>
      </c>
      <c r="C10" s="11">
        <v>736080</v>
      </c>
      <c r="D10" s="6">
        <v>740817</v>
      </c>
      <c r="E10" s="6">
        <v>740035</v>
      </c>
      <c r="F10" s="709">
        <v>100.10567067773822</v>
      </c>
      <c r="G10" s="315">
        <v>100.64354417998042</v>
      </c>
      <c r="H10" s="5">
        <v>403</v>
      </c>
      <c r="I10" s="6">
        <v>413</v>
      </c>
      <c r="J10" s="6">
        <v>411</v>
      </c>
      <c r="K10" s="709">
        <v>100.48661800486617</v>
      </c>
      <c r="L10" s="315">
        <v>102.48138957816377</v>
      </c>
      <c r="M10" s="5">
        <v>21420893</v>
      </c>
      <c r="N10" s="6">
        <v>22698103</v>
      </c>
      <c r="O10" s="6">
        <v>21087700</v>
      </c>
      <c r="P10" s="709">
        <v>107.63669342792244</v>
      </c>
      <c r="Q10" s="315">
        <v>105.96244983810898</v>
      </c>
      <c r="R10" s="5">
        <v>22061686</v>
      </c>
      <c r="S10" s="6">
        <v>25523004</v>
      </c>
      <c r="T10" s="6">
        <v>23810200</v>
      </c>
      <c r="U10" s="709">
        <v>107.19357250254093</v>
      </c>
      <c r="V10" s="315">
        <v>115.68927234301131</v>
      </c>
      <c r="W10" s="5">
        <v>22237859</v>
      </c>
      <c r="X10" s="6">
        <v>25726215.8</v>
      </c>
      <c r="Y10" s="6">
        <v>23992715</v>
      </c>
      <c r="Z10" s="709">
        <v>107.22511312287916</v>
      </c>
      <c r="AA10" s="315">
        <v>115.68656766822743</v>
      </c>
      <c r="AB10" s="5">
        <v>20957592</v>
      </c>
      <c r="AC10" s="6">
        <v>26164481</v>
      </c>
      <c r="AD10" s="6">
        <v>23670000</v>
      </c>
      <c r="AE10" s="709">
        <v>110.53857625686523</v>
      </c>
      <c r="AF10" s="315">
        <v>124.84488198835058</v>
      </c>
      <c r="AG10" s="5">
        <v>143880</v>
      </c>
      <c r="AH10" s="6">
        <v>216219</v>
      </c>
      <c r="AI10" s="6">
        <v>163175</v>
      </c>
      <c r="AJ10" s="709">
        <v>132.5074306725908</v>
      </c>
      <c r="AK10" s="315">
        <v>150.27731442869057</v>
      </c>
      <c r="AL10" s="5">
        <v>21101472</v>
      </c>
      <c r="AM10" s="6">
        <v>26380700</v>
      </c>
      <c r="AN10" s="6">
        <v>23833175</v>
      </c>
      <c r="AO10" s="709">
        <v>110.6889870946695</v>
      </c>
      <c r="AP10" s="315">
        <v>125.0182925627179</v>
      </c>
      <c r="AQ10" s="5">
        <v>21745841</v>
      </c>
      <c r="AR10" s="6">
        <v>27014465</v>
      </c>
      <c r="AS10" s="6">
        <v>24630398</v>
      </c>
      <c r="AT10" s="709">
        <v>109.67936855912764</v>
      </c>
      <c r="AU10" s="315">
        <v>124.22819149647972</v>
      </c>
      <c r="AV10" s="69">
        <v>960214</v>
      </c>
      <c r="AW10" s="69">
        <v>-857696</v>
      </c>
      <c r="AX10" s="315">
        <v>-89.32342165392298</v>
      </c>
      <c r="AY10" s="69">
        <v>492018</v>
      </c>
      <c r="AZ10" s="69">
        <v>-1288249.1999999993</v>
      </c>
      <c r="BA10" s="315">
        <v>-261.82968915771363</v>
      </c>
      <c r="BB10" s="120">
        <v>3619070</v>
      </c>
      <c r="BC10" s="990">
        <v>4253146</v>
      </c>
      <c r="BD10" s="315">
        <v>117.52041270271091</v>
      </c>
      <c r="BE10" s="564">
        <v>0</v>
      </c>
      <c r="BF10" s="19">
        <v>0</v>
      </c>
      <c r="BG10" s="564">
        <v>0</v>
      </c>
      <c r="BH10" s="563">
        <v>0</v>
      </c>
      <c r="BI10" s="5">
        <v>4037404</v>
      </c>
      <c r="BJ10" s="107">
        <v>4409771</v>
      </c>
      <c r="BK10" s="38">
        <v>109.22293136877062</v>
      </c>
      <c r="BL10" s="107">
        <v>1441223</v>
      </c>
      <c r="BM10" s="107">
        <v>1460168</v>
      </c>
      <c r="BN10" s="38">
        <v>101.3145085805597</v>
      </c>
      <c r="BO10" s="17">
        <v>35.696774462005784</v>
      </c>
      <c r="BP10" s="17">
        <v>33.11210491429147</v>
      </c>
      <c r="BQ10" s="38">
        <v>92.75937507892952</v>
      </c>
      <c r="BR10" s="719">
        <v>418334</v>
      </c>
      <c r="BS10" s="107">
        <v>156625</v>
      </c>
      <c r="BT10" s="38">
        <v>37.44017937820019</v>
      </c>
      <c r="BU10" s="210"/>
    </row>
    <row r="11" spans="1:73" s="214" customFormat="1" ht="12.75" customHeight="1">
      <c r="A11" s="63">
        <v>209</v>
      </c>
      <c r="B11" s="74" t="s">
        <v>90</v>
      </c>
      <c r="C11" s="11">
        <v>145060</v>
      </c>
      <c r="D11" s="6">
        <v>144710</v>
      </c>
      <c r="E11" s="6">
        <v>145277</v>
      </c>
      <c r="F11" s="709">
        <v>99.60971110361585</v>
      </c>
      <c r="G11" s="315">
        <v>99.75872052943609</v>
      </c>
      <c r="H11" s="1024">
        <v>80</v>
      </c>
      <c r="I11" s="6">
        <v>80</v>
      </c>
      <c r="J11" s="6">
        <v>82</v>
      </c>
      <c r="K11" s="709">
        <v>97.5609756097561</v>
      </c>
      <c r="L11" s="315">
        <v>100</v>
      </c>
      <c r="M11" s="1024">
        <v>4636389</v>
      </c>
      <c r="N11" s="6">
        <v>4731540</v>
      </c>
      <c r="O11" s="6">
        <v>4693000</v>
      </c>
      <c r="P11" s="709">
        <v>100.8212230982314</v>
      </c>
      <c r="Q11" s="315">
        <v>102.05226524349014</v>
      </c>
      <c r="R11" s="1024">
        <v>4672442</v>
      </c>
      <c r="S11" s="6">
        <v>5280435</v>
      </c>
      <c r="T11" s="6">
        <v>4997400</v>
      </c>
      <c r="U11" s="709">
        <v>105.66364509544964</v>
      </c>
      <c r="V11" s="315">
        <v>113.01231775589724</v>
      </c>
      <c r="W11" s="1024">
        <v>4705723</v>
      </c>
      <c r="X11" s="6">
        <v>5317321</v>
      </c>
      <c r="Y11" s="6">
        <v>5032300</v>
      </c>
      <c r="Z11" s="709">
        <v>105.66383164755679</v>
      </c>
      <c r="AA11" s="315">
        <v>112.99689760744522</v>
      </c>
      <c r="AB11" s="1024">
        <v>4381836</v>
      </c>
      <c r="AC11" s="6">
        <v>5245849</v>
      </c>
      <c r="AD11" s="6">
        <v>5260600</v>
      </c>
      <c r="AE11" s="709">
        <v>99.7195947230354</v>
      </c>
      <c r="AF11" s="315">
        <v>119.71805882283135</v>
      </c>
      <c r="AG11" s="1024">
        <v>29901</v>
      </c>
      <c r="AH11" s="6">
        <v>51819</v>
      </c>
      <c r="AI11" s="6">
        <v>43000</v>
      </c>
      <c r="AJ11" s="709">
        <v>120.50930232558139</v>
      </c>
      <c r="AK11" s="315">
        <v>173.30189625765024</v>
      </c>
      <c r="AL11" s="1024">
        <v>4411737</v>
      </c>
      <c r="AM11" s="6">
        <v>5297668</v>
      </c>
      <c r="AN11" s="6">
        <v>5303600</v>
      </c>
      <c r="AO11" s="709">
        <v>99.88815144430198</v>
      </c>
      <c r="AP11" s="315">
        <v>120.08122877678338</v>
      </c>
      <c r="AQ11" s="1024">
        <v>4556712</v>
      </c>
      <c r="AR11" s="6">
        <v>5443064</v>
      </c>
      <c r="AS11" s="6">
        <v>5471029</v>
      </c>
      <c r="AT11" s="709">
        <v>99.48885301101494</v>
      </c>
      <c r="AU11" s="315">
        <v>119.45156946500019</v>
      </c>
      <c r="AV11" s="69">
        <v>260705</v>
      </c>
      <c r="AW11" s="69">
        <v>-17233</v>
      </c>
      <c r="AX11" s="315">
        <v>-6.610153238334517</v>
      </c>
      <c r="AY11" s="69">
        <v>149011</v>
      </c>
      <c r="AZ11" s="69">
        <v>-125743</v>
      </c>
      <c r="BA11" s="315">
        <v>-84.38504539933294</v>
      </c>
      <c r="BB11" s="120">
        <v>642432</v>
      </c>
      <c r="BC11" s="990">
        <v>706391</v>
      </c>
      <c r="BD11" s="315">
        <v>109.95576185495119</v>
      </c>
      <c r="BE11" s="564">
        <v>0</v>
      </c>
      <c r="BF11" s="19">
        <v>0</v>
      </c>
      <c r="BG11" s="564">
        <v>0</v>
      </c>
      <c r="BH11" s="563">
        <v>0</v>
      </c>
      <c r="BI11" s="5">
        <v>576813</v>
      </c>
      <c r="BJ11" s="107">
        <v>613914</v>
      </c>
      <c r="BK11" s="38">
        <v>106.43206723842908</v>
      </c>
      <c r="BL11" s="107">
        <v>92843</v>
      </c>
      <c r="BM11" s="107">
        <v>105669</v>
      </c>
      <c r="BN11" s="38">
        <v>113.81471947265813</v>
      </c>
      <c r="BO11" s="17">
        <v>16.095857756326573</v>
      </c>
      <c r="BP11" s="17">
        <v>17.212345703144088</v>
      </c>
      <c r="BQ11" s="38">
        <v>106.93649238033724</v>
      </c>
      <c r="BR11" s="719">
        <v>-65619</v>
      </c>
      <c r="BS11" s="107">
        <v>-92477</v>
      </c>
      <c r="BT11" s="38">
        <v>140.9302183818711</v>
      </c>
      <c r="BU11" s="210"/>
    </row>
    <row r="12" spans="1:73" s="214" customFormat="1" ht="12.75" customHeight="1">
      <c r="A12" s="63">
        <v>211</v>
      </c>
      <c r="B12" s="74" t="s">
        <v>16</v>
      </c>
      <c r="C12" s="11">
        <v>1326756</v>
      </c>
      <c r="D12" s="6">
        <v>1332853</v>
      </c>
      <c r="E12" s="6">
        <v>1330465</v>
      </c>
      <c r="F12" s="709">
        <v>100.17948611951462</v>
      </c>
      <c r="G12" s="315">
        <v>100.4595419202928</v>
      </c>
      <c r="H12" s="1024">
        <v>692</v>
      </c>
      <c r="I12" s="6">
        <v>698</v>
      </c>
      <c r="J12" s="6">
        <v>722</v>
      </c>
      <c r="K12" s="709">
        <v>96.67590027700831</v>
      </c>
      <c r="L12" s="315">
        <v>100.86705202312139</v>
      </c>
      <c r="M12" s="1024">
        <v>35909389</v>
      </c>
      <c r="N12" s="6">
        <v>38071928</v>
      </c>
      <c r="O12" s="6">
        <v>35986000</v>
      </c>
      <c r="P12" s="709">
        <v>105.79649863835937</v>
      </c>
      <c r="Q12" s="315">
        <v>106.02221051435879</v>
      </c>
      <c r="R12" s="1024">
        <v>42294815</v>
      </c>
      <c r="S12" s="6">
        <v>48654338</v>
      </c>
      <c r="T12" s="6">
        <v>44021000</v>
      </c>
      <c r="U12" s="709">
        <v>110.5252902024034</v>
      </c>
      <c r="V12" s="315">
        <v>115.03617642020659</v>
      </c>
      <c r="W12" s="1024">
        <v>42639094</v>
      </c>
      <c r="X12" s="6">
        <v>49005384</v>
      </c>
      <c r="Y12" s="6">
        <v>44335630</v>
      </c>
      <c r="Z12" s="709">
        <v>110.53273405610793</v>
      </c>
      <c r="AA12" s="315">
        <v>114.93064088087802</v>
      </c>
      <c r="AB12" s="1024">
        <v>39864249</v>
      </c>
      <c r="AC12" s="6">
        <v>49608683</v>
      </c>
      <c r="AD12" s="6">
        <v>44426000</v>
      </c>
      <c r="AE12" s="709">
        <v>111.66587808940712</v>
      </c>
      <c r="AF12" s="315">
        <v>124.44404258060902</v>
      </c>
      <c r="AG12" s="1024">
        <v>212583</v>
      </c>
      <c r="AH12" s="6">
        <v>279574</v>
      </c>
      <c r="AI12" s="6">
        <v>287250</v>
      </c>
      <c r="AJ12" s="709">
        <v>97.32776327241079</v>
      </c>
      <c r="AK12" s="315">
        <v>131.5128679151202</v>
      </c>
      <c r="AL12" s="1024">
        <v>40076832</v>
      </c>
      <c r="AM12" s="6">
        <v>49888257</v>
      </c>
      <c r="AN12" s="6">
        <v>44713250</v>
      </c>
      <c r="AO12" s="709">
        <v>111.57376616551022</v>
      </c>
      <c r="AP12" s="315">
        <v>124.48153836111598</v>
      </c>
      <c r="AQ12" s="1024">
        <v>41270749</v>
      </c>
      <c r="AR12" s="6">
        <v>51159070</v>
      </c>
      <c r="AS12" s="6">
        <v>46196373</v>
      </c>
      <c r="AT12" s="709">
        <v>110.74261176304903</v>
      </c>
      <c r="AU12" s="315">
        <v>123.95963543089562</v>
      </c>
      <c r="AV12" s="69">
        <v>2217983</v>
      </c>
      <c r="AW12" s="69">
        <v>-1233919</v>
      </c>
      <c r="AX12" s="315">
        <v>-55.63248230486888</v>
      </c>
      <c r="AY12" s="69">
        <v>1368345</v>
      </c>
      <c r="AZ12" s="69">
        <v>-2153686</v>
      </c>
      <c r="BA12" s="315">
        <v>-157.39349359993275</v>
      </c>
      <c r="BB12" s="120">
        <v>6172299</v>
      </c>
      <c r="BC12" s="990">
        <v>6807902</v>
      </c>
      <c r="BD12" s="315">
        <v>110.29767028460546</v>
      </c>
      <c r="BE12" s="564">
        <v>0</v>
      </c>
      <c r="BF12" s="19">
        <v>0</v>
      </c>
      <c r="BG12" s="564">
        <v>0</v>
      </c>
      <c r="BH12" s="563">
        <v>0</v>
      </c>
      <c r="BI12" s="5">
        <v>4355361</v>
      </c>
      <c r="BJ12" s="107">
        <v>5097679</v>
      </c>
      <c r="BK12" s="38">
        <v>117.04377662379765</v>
      </c>
      <c r="BL12" s="107">
        <v>1226584</v>
      </c>
      <c r="BM12" s="107">
        <v>1531185</v>
      </c>
      <c r="BN12" s="38">
        <v>124.83327680778487</v>
      </c>
      <c r="BO12" s="17">
        <v>28.162625325432266</v>
      </c>
      <c r="BP12" s="17">
        <v>30.036905030701227</v>
      </c>
      <c r="BQ12" s="38">
        <v>106.65520235990354</v>
      </c>
      <c r="BR12" s="719">
        <v>-1816938</v>
      </c>
      <c r="BS12" s="107">
        <v>-1710223</v>
      </c>
      <c r="BT12" s="38">
        <v>94.12665704608523</v>
      </c>
      <c r="BU12" s="210"/>
    </row>
    <row r="13" spans="1:73" s="214" customFormat="1" ht="12.75" customHeight="1" thickBot="1">
      <c r="A13" s="63">
        <v>213</v>
      </c>
      <c r="B13" s="75" t="s">
        <v>319</v>
      </c>
      <c r="C13" s="11">
        <v>427203</v>
      </c>
      <c r="D13" s="6">
        <v>429732</v>
      </c>
      <c r="E13" s="6">
        <v>430413.6666666667</v>
      </c>
      <c r="F13" s="709">
        <v>99.8416252272039</v>
      </c>
      <c r="G13" s="315">
        <v>100.59199022478775</v>
      </c>
      <c r="H13" s="5">
        <v>241</v>
      </c>
      <c r="I13" s="6">
        <v>238</v>
      </c>
      <c r="J13" s="6">
        <v>241</v>
      </c>
      <c r="K13" s="709">
        <v>98.7551867219917</v>
      </c>
      <c r="L13" s="315">
        <v>98.7551867219917</v>
      </c>
      <c r="M13" s="5">
        <v>8362278</v>
      </c>
      <c r="N13" s="6">
        <v>8871161</v>
      </c>
      <c r="O13" s="6">
        <v>8310000</v>
      </c>
      <c r="P13" s="709">
        <v>106.75283995186521</v>
      </c>
      <c r="Q13" s="315">
        <v>106.08545901009269</v>
      </c>
      <c r="R13" s="5">
        <v>12916240</v>
      </c>
      <c r="S13" s="6">
        <v>15140631</v>
      </c>
      <c r="T13" s="6">
        <v>13875000</v>
      </c>
      <c r="U13" s="709">
        <v>109.12166486486487</v>
      </c>
      <c r="V13" s="315">
        <v>117.2216604832366</v>
      </c>
      <c r="W13" s="5">
        <v>12984719</v>
      </c>
      <c r="X13" s="6">
        <v>15220010</v>
      </c>
      <c r="Y13" s="6">
        <v>13940900</v>
      </c>
      <c r="Z13" s="709">
        <v>109.1752325890007</v>
      </c>
      <c r="AA13" s="315">
        <v>117.21478146735404</v>
      </c>
      <c r="AB13" s="5">
        <v>12615286</v>
      </c>
      <c r="AC13" s="6">
        <v>14885872</v>
      </c>
      <c r="AD13" s="6">
        <v>13650000</v>
      </c>
      <c r="AE13" s="709">
        <v>109.05400732600732</v>
      </c>
      <c r="AF13" s="315">
        <v>117.9986882580387</v>
      </c>
      <c r="AG13" s="5">
        <v>88284</v>
      </c>
      <c r="AH13" s="6">
        <v>111375</v>
      </c>
      <c r="AI13" s="6">
        <v>88000</v>
      </c>
      <c r="AJ13" s="709">
        <v>126.5625</v>
      </c>
      <c r="AK13" s="315">
        <v>126.15536224004349</v>
      </c>
      <c r="AL13" s="5">
        <v>12703570</v>
      </c>
      <c r="AM13" s="6">
        <v>14997247</v>
      </c>
      <c r="AN13" s="6">
        <v>13738000</v>
      </c>
      <c r="AO13" s="709">
        <v>109.16615955743194</v>
      </c>
      <c r="AP13" s="315">
        <v>118.05537341078139</v>
      </c>
      <c r="AQ13" s="5">
        <v>13092903</v>
      </c>
      <c r="AR13" s="6">
        <v>15405342</v>
      </c>
      <c r="AS13" s="6">
        <v>14152955</v>
      </c>
      <c r="AT13" s="709">
        <v>108.84894355984316</v>
      </c>
      <c r="AU13" s="315">
        <v>117.66177447430873</v>
      </c>
      <c r="AV13" s="69">
        <v>212670</v>
      </c>
      <c r="AW13" s="69">
        <v>143384</v>
      </c>
      <c r="AX13" s="315">
        <v>67.42088681995581</v>
      </c>
      <c r="AY13" s="69">
        <v>-108184</v>
      </c>
      <c r="AZ13" s="69">
        <v>-185332</v>
      </c>
      <c r="BA13" s="315">
        <v>171.31183908895954</v>
      </c>
      <c r="BB13" s="120">
        <v>2244035</v>
      </c>
      <c r="BC13" s="990">
        <v>3234067</v>
      </c>
      <c r="BD13" s="315">
        <v>144.11838496280137</v>
      </c>
      <c r="BE13" s="564">
        <v>0</v>
      </c>
      <c r="BF13" s="19">
        <v>0</v>
      </c>
      <c r="BG13" s="564">
        <v>0</v>
      </c>
      <c r="BH13" s="563">
        <v>0</v>
      </c>
      <c r="BI13" s="5">
        <v>1722860</v>
      </c>
      <c r="BJ13" s="107">
        <v>2055649</v>
      </c>
      <c r="BK13" s="38">
        <v>119.31607907781247</v>
      </c>
      <c r="BL13" s="107">
        <v>648682</v>
      </c>
      <c r="BM13" s="107">
        <v>831199</v>
      </c>
      <c r="BN13" s="38">
        <v>128.13659081028916</v>
      </c>
      <c r="BO13" s="17">
        <v>37.6514632645717</v>
      </c>
      <c r="BP13" s="17">
        <v>40.434869960776375</v>
      </c>
      <c r="BQ13" s="38">
        <v>107.39255915937729</v>
      </c>
      <c r="BR13" s="719">
        <v>-521175</v>
      </c>
      <c r="BS13" s="107">
        <v>-1178418</v>
      </c>
      <c r="BT13" s="38">
        <v>226.1079291984458</v>
      </c>
      <c r="BU13" s="210"/>
    </row>
    <row r="14" spans="1:73" s="214" customFormat="1" ht="14.45" customHeight="1" thickBot="1" thickTop="1">
      <c r="A14" s="12" t="s">
        <v>17</v>
      </c>
      <c r="B14" s="53"/>
      <c r="C14" s="51">
        <v>4608350</v>
      </c>
      <c r="D14" s="548">
        <v>4629211.5</v>
      </c>
      <c r="E14" s="548">
        <v>4625440.666666667</v>
      </c>
      <c r="F14" s="616">
        <v>100.08152376400605</v>
      </c>
      <c r="G14" s="616">
        <v>100.45268914036478</v>
      </c>
      <c r="H14" s="51">
        <v>2466</v>
      </c>
      <c r="I14" s="548">
        <v>2468</v>
      </c>
      <c r="J14" s="548">
        <v>2517</v>
      </c>
      <c r="K14" s="616">
        <v>98.05323798172427</v>
      </c>
      <c r="L14" s="616">
        <v>100.08110300081103</v>
      </c>
      <c r="M14" s="51">
        <v>116379471</v>
      </c>
      <c r="N14" s="548">
        <v>123904065</v>
      </c>
      <c r="O14" s="548">
        <v>116031271</v>
      </c>
      <c r="P14" s="616">
        <v>106.78506227859901</v>
      </c>
      <c r="Q14" s="616">
        <v>106.46556814130905</v>
      </c>
      <c r="R14" s="51">
        <v>142906687</v>
      </c>
      <c r="S14" s="548">
        <v>163675559</v>
      </c>
      <c r="T14" s="548">
        <v>152626241</v>
      </c>
      <c r="U14" s="616">
        <v>107.23946152876817</v>
      </c>
      <c r="V14" s="616">
        <v>114.53317016578796</v>
      </c>
      <c r="W14" s="51">
        <v>144241048</v>
      </c>
      <c r="X14" s="548">
        <v>165064843.8</v>
      </c>
      <c r="Y14" s="548">
        <v>153922282</v>
      </c>
      <c r="Z14" s="616">
        <v>107.23908303282563</v>
      </c>
      <c r="AA14" s="616">
        <v>114.43680289954632</v>
      </c>
      <c r="AB14" s="51">
        <v>136652556</v>
      </c>
      <c r="AC14" s="548">
        <v>164908241</v>
      </c>
      <c r="AD14" s="548">
        <v>151292141.82999998</v>
      </c>
      <c r="AE14" s="616">
        <v>108.99987203915707</v>
      </c>
      <c r="AF14" s="616">
        <v>120.67702634116849</v>
      </c>
      <c r="AG14" s="51">
        <v>834573</v>
      </c>
      <c r="AH14" s="548">
        <v>1234122</v>
      </c>
      <c r="AI14" s="548">
        <v>1037465</v>
      </c>
      <c r="AJ14" s="616">
        <v>118.95553102996246</v>
      </c>
      <c r="AK14" s="616">
        <v>147.87466165332452</v>
      </c>
      <c r="AL14" s="51">
        <v>137487129</v>
      </c>
      <c r="AM14" s="548">
        <v>166142363</v>
      </c>
      <c r="AN14" s="548">
        <v>152329606.82999998</v>
      </c>
      <c r="AO14" s="616">
        <v>109.06767663715897</v>
      </c>
      <c r="AP14" s="616">
        <v>120.84212115593745</v>
      </c>
      <c r="AQ14" s="51">
        <v>141662101</v>
      </c>
      <c r="AR14" s="548">
        <v>170466930</v>
      </c>
      <c r="AS14" s="548">
        <v>157260463.82999998</v>
      </c>
      <c r="AT14" s="616">
        <v>108.3978298476064</v>
      </c>
      <c r="AU14" s="616">
        <v>120.33347578263009</v>
      </c>
      <c r="AV14" s="636">
        <v>5419558</v>
      </c>
      <c r="AW14" s="636">
        <v>-2466804</v>
      </c>
      <c r="AX14" s="616">
        <v>-45.51670080844231</v>
      </c>
      <c r="AY14" s="636">
        <v>2578947</v>
      </c>
      <c r="AZ14" s="636">
        <v>-5402086.199999988</v>
      </c>
      <c r="BA14" s="616">
        <v>-209.46867849552504</v>
      </c>
      <c r="BB14" s="636">
        <v>22832974</v>
      </c>
      <c r="BC14" s="636">
        <v>26724877</v>
      </c>
      <c r="BD14" s="616">
        <v>117.0450988995126</v>
      </c>
      <c r="BE14" s="548">
        <v>0</v>
      </c>
      <c r="BF14" s="636">
        <v>0</v>
      </c>
      <c r="BG14" s="548">
        <v>0</v>
      </c>
      <c r="BH14" s="562">
        <v>0</v>
      </c>
      <c r="BI14" s="647">
        <v>20343152</v>
      </c>
      <c r="BJ14" s="645">
        <v>23427078</v>
      </c>
      <c r="BK14" s="646">
        <v>115.15952886750294</v>
      </c>
      <c r="BL14" s="645">
        <v>7960658</v>
      </c>
      <c r="BM14" s="645">
        <v>8867369.378</v>
      </c>
      <c r="BN14" s="646">
        <v>111.38990492996936</v>
      </c>
      <c r="BO14" s="634">
        <v>39.13188084127769</v>
      </c>
      <c r="BP14" s="634">
        <v>37.85094059959164</v>
      </c>
      <c r="BQ14" s="646">
        <v>96.72660701671442</v>
      </c>
      <c r="BR14" s="645">
        <v>-2489822</v>
      </c>
      <c r="BS14" s="645">
        <v>-3297799</v>
      </c>
      <c r="BT14" s="646">
        <v>132.45119530633113</v>
      </c>
      <c r="BU14" s="210"/>
    </row>
    <row r="15" spans="1:73" s="214" customFormat="1" ht="14.45" customHeight="1" thickBot="1" thickTop="1">
      <c r="A15" s="12" t="s">
        <v>77</v>
      </c>
      <c r="B15" s="53"/>
      <c r="C15" s="50">
        <v>10552083</v>
      </c>
      <c r="D15" s="42">
        <v>10551342.5</v>
      </c>
      <c r="E15" s="42">
        <v>10546440.666666668</v>
      </c>
      <c r="F15" s="710">
        <v>100.04647855601962</v>
      </c>
      <c r="G15" s="49">
        <v>99.99298242820872</v>
      </c>
      <c r="H15" s="50">
        <v>6087</v>
      </c>
      <c r="I15" s="643">
        <v>6010</v>
      </c>
      <c r="J15" s="42">
        <v>6187</v>
      </c>
      <c r="K15" s="710">
        <v>97.13916276062712</v>
      </c>
      <c r="L15" s="49">
        <v>98.73500903564974</v>
      </c>
      <c r="M15" s="50">
        <v>256329741</v>
      </c>
      <c r="N15" s="643">
        <v>273997870</v>
      </c>
      <c r="O15" s="42">
        <v>256431271</v>
      </c>
      <c r="P15" s="710">
        <v>106.8504121714547</v>
      </c>
      <c r="Q15" s="49">
        <v>106.89273469831188</v>
      </c>
      <c r="R15" s="50">
        <v>353591874</v>
      </c>
      <c r="S15" s="643">
        <v>401989467</v>
      </c>
      <c r="T15" s="42">
        <v>381226241</v>
      </c>
      <c r="U15" s="710">
        <v>105.44643148004073</v>
      </c>
      <c r="V15" s="49">
        <v>113.68741664012336</v>
      </c>
      <c r="W15" s="50">
        <v>357960344</v>
      </c>
      <c r="X15" s="643">
        <v>407050600.8</v>
      </c>
      <c r="Y15" s="42">
        <v>385422116</v>
      </c>
      <c r="Z15" s="710">
        <v>105.61163563328057</v>
      </c>
      <c r="AA15" s="49">
        <v>113.71388133429663</v>
      </c>
      <c r="AB15" s="50">
        <v>340660422</v>
      </c>
      <c r="AC15" s="643">
        <v>407513518</v>
      </c>
      <c r="AD15" s="42">
        <v>386306141.83</v>
      </c>
      <c r="AE15" s="710">
        <v>105.48978488137335</v>
      </c>
      <c r="AF15" s="49">
        <v>119.62455620982</v>
      </c>
      <c r="AG15" s="50">
        <v>1455402</v>
      </c>
      <c r="AH15" s="643">
        <v>2200967</v>
      </c>
      <c r="AI15" s="42">
        <v>1747665</v>
      </c>
      <c r="AJ15" s="710">
        <v>125.93757957045544</v>
      </c>
      <c r="AK15" s="49">
        <v>151.2274271988083</v>
      </c>
      <c r="AL15" s="50">
        <v>342115824</v>
      </c>
      <c r="AM15" s="643">
        <v>409714485</v>
      </c>
      <c r="AN15" s="42">
        <v>388053806.83</v>
      </c>
      <c r="AO15" s="710">
        <v>105.58187493300105</v>
      </c>
      <c r="AP15" s="49">
        <v>119.75899863667223</v>
      </c>
      <c r="AQ15" s="50">
        <v>352193812</v>
      </c>
      <c r="AR15" s="643">
        <v>419570615</v>
      </c>
      <c r="AS15" s="42">
        <v>399115229.83</v>
      </c>
      <c r="AT15" s="710">
        <v>105.12518281467555</v>
      </c>
      <c r="AU15" s="49">
        <v>119.13060386194405</v>
      </c>
      <c r="AV15" s="42">
        <v>11476050</v>
      </c>
      <c r="AW15" s="42">
        <v>-7725018</v>
      </c>
      <c r="AX15" s="49">
        <v>-67.31425882598978</v>
      </c>
      <c r="AY15" s="42">
        <v>5766532</v>
      </c>
      <c r="AZ15" s="42">
        <v>-12520014.199999988</v>
      </c>
      <c r="BA15" s="49">
        <v>-217.11514303571</v>
      </c>
      <c r="BB15" s="995">
        <v>60684246</v>
      </c>
      <c r="BC15" s="995">
        <v>58424904</v>
      </c>
      <c r="BD15" s="49">
        <v>96.27688873319774</v>
      </c>
      <c r="BE15" s="617">
        <v>0</v>
      </c>
      <c r="BF15" s="637">
        <v>0</v>
      </c>
      <c r="BG15" s="617">
        <v>0</v>
      </c>
      <c r="BH15" s="618">
        <v>0</v>
      </c>
      <c r="BI15" s="42">
        <v>45922208</v>
      </c>
      <c r="BJ15" s="42">
        <v>49434843</v>
      </c>
      <c r="BK15" s="49">
        <v>107.64909866703275</v>
      </c>
      <c r="BL15" s="42">
        <v>17473752</v>
      </c>
      <c r="BM15" s="42">
        <v>16265460.378</v>
      </c>
      <c r="BN15" s="49">
        <v>93.08510489332801</v>
      </c>
      <c r="BO15" s="41">
        <v>38.05076620009212</v>
      </c>
      <c r="BP15" s="41">
        <v>32.90282600472707</v>
      </c>
      <c r="BQ15" s="49">
        <v>86.47086324544868</v>
      </c>
      <c r="BR15" s="42">
        <v>-14762038</v>
      </c>
      <c r="BS15" s="42">
        <v>-8990061</v>
      </c>
      <c r="BT15" s="49">
        <v>60.89986355542507</v>
      </c>
      <c r="BU15" s="210"/>
    </row>
    <row r="16" spans="1:73" s="250" customFormat="1" ht="12.95" customHeight="1" hidden="1" thickTop="1">
      <c r="A16" s="66" t="s">
        <v>59</v>
      </c>
      <c r="B16" s="76"/>
      <c r="C16" s="238"/>
      <c r="D16" s="547"/>
      <c r="E16" s="239"/>
      <c r="F16" s="248"/>
      <c r="G16" s="240"/>
      <c r="H16" s="243"/>
      <c r="I16" s="243"/>
      <c r="J16" s="242"/>
      <c r="K16" s="553"/>
      <c r="L16" s="711"/>
      <c r="M16" s="243"/>
      <c r="N16" s="243"/>
      <c r="O16" s="242"/>
      <c r="P16" s="553"/>
      <c r="Q16" s="711"/>
      <c r="R16" s="243"/>
      <c r="S16" s="243"/>
      <c r="T16" s="242"/>
      <c r="U16" s="553"/>
      <c r="V16" s="242"/>
      <c r="W16" s="243"/>
      <c r="X16" s="243"/>
      <c r="Y16" s="242"/>
      <c r="Z16" s="553"/>
      <c r="AA16" s="242"/>
      <c r="AB16" s="243"/>
      <c r="AC16" s="243"/>
      <c r="AD16" s="242"/>
      <c r="AE16" s="553"/>
      <c r="AF16" s="242"/>
      <c r="AG16" s="243"/>
      <c r="AH16" s="243"/>
      <c r="AI16" s="242"/>
      <c r="AJ16" s="553"/>
      <c r="AK16" s="242"/>
      <c r="AL16" s="243"/>
      <c r="AM16" s="243"/>
      <c r="AN16" s="242"/>
      <c r="AO16" s="553"/>
      <c r="AP16" s="242"/>
      <c r="AQ16" s="243"/>
      <c r="AR16" s="243"/>
      <c r="AS16" s="242"/>
      <c r="AT16" s="553"/>
      <c r="AU16" s="242"/>
      <c r="AV16" s="242"/>
      <c r="AW16" s="242"/>
      <c r="AX16" s="41"/>
      <c r="AY16" s="725"/>
      <c r="AZ16" s="242"/>
      <c r="BA16" s="240"/>
      <c r="BB16" s="547"/>
      <c r="BC16" s="638"/>
      <c r="BD16" s="639"/>
      <c r="BE16" s="639"/>
      <c r="BF16" s="241"/>
      <c r="BG16" s="239"/>
      <c r="BH16" s="244"/>
      <c r="BI16" s="731"/>
      <c r="BJ16" s="239"/>
      <c r="BK16" s="247"/>
      <c r="BL16" s="247"/>
      <c r="BM16" s="241"/>
      <c r="BN16" s="241"/>
      <c r="BO16" s="241"/>
      <c r="BP16" s="245"/>
      <c r="BQ16" s="246"/>
      <c r="BR16" s="240"/>
      <c r="BS16" s="243"/>
      <c r="BT16" s="246"/>
      <c r="BU16" s="249"/>
    </row>
    <row r="17" spans="1:73" s="250" customFormat="1" ht="12.95" customHeight="1" hidden="1" thickBot="1">
      <c r="A17" s="67" t="s">
        <v>87</v>
      </c>
      <c r="B17" s="77"/>
      <c r="C17" s="251"/>
      <c r="D17" s="253"/>
      <c r="E17" s="252"/>
      <c r="F17" s="260"/>
      <c r="G17" s="253"/>
      <c r="H17" s="255"/>
      <c r="I17" s="255"/>
      <c r="J17" s="254"/>
      <c r="K17" s="554"/>
      <c r="L17" s="712"/>
      <c r="M17" s="255"/>
      <c r="N17" s="255"/>
      <c r="O17" s="254"/>
      <c r="P17" s="554"/>
      <c r="Q17" s="712"/>
      <c r="R17" s="255"/>
      <c r="S17" s="255"/>
      <c r="T17" s="254"/>
      <c r="U17" s="554"/>
      <c r="V17" s="254"/>
      <c r="W17" s="255"/>
      <c r="X17" s="255"/>
      <c r="Y17" s="254"/>
      <c r="Z17" s="554"/>
      <c r="AA17" s="254"/>
      <c r="AB17" s="255"/>
      <c r="AC17" s="255"/>
      <c r="AD17" s="254"/>
      <c r="AE17" s="554"/>
      <c r="AF17" s="254"/>
      <c r="AG17" s="255"/>
      <c r="AH17" s="255"/>
      <c r="AI17" s="254"/>
      <c r="AJ17" s="554"/>
      <c r="AK17" s="254"/>
      <c r="AL17" s="255"/>
      <c r="AM17" s="255"/>
      <c r="AN17" s="254"/>
      <c r="AO17" s="554"/>
      <c r="AP17" s="254"/>
      <c r="AQ17" s="255"/>
      <c r="AR17" s="255"/>
      <c r="AS17" s="254"/>
      <c r="AT17" s="554"/>
      <c r="AU17" s="254"/>
      <c r="AV17" s="254"/>
      <c r="AW17" s="254"/>
      <c r="AX17" s="41"/>
      <c r="AY17" s="725"/>
      <c r="AZ17" s="254"/>
      <c r="BA17" s="253"/>
      <c r="BB17" s="253"/>
      <c r="BC17" s="255"/>
      <c r="BD17" s="259"/>
      <c r="BE17" s="259"/>
      <c r="BF17" s="252"/>
      <c r="BG17" s="252"/>
      <c r="BH17" s="256"/>
      <c r="BI17" s="732"/>
      <c r="BJ17" s="252"/>
      <c r="BK17" s="259"/>
      <c r="BL17" s="259"/>
      <c r="BM17" s="252"/>
      <c r="BN17" s="252"/>
      <c r="BO17" s="252"/>
      <c r="BP17" s="257"/>
      <c r="BQ17" s="258"/>
      <c r="BR17" s="253"/>
      <c r="BS17" s="255"/>
      <c r="BT17" s="258"/>
      <c r="BU17" s="249"/>
    </row>
    <row r="18" spans="1:73" s="214" customFormat="1" ht="12.95" customHeight="1" hidden="1" thickTop="1">
      <c r="A18" s="31">
        <v>202</v>
      </c>
      <c r="B18" s="78" t="s">
        <v>66</v>
      </c>
      <c r="C18" s="261" t="s">
        <v>86</v>
      </c>
      <c r="D18" s="262"/>
      <c r="E18" s="262"/>
      <c r="F18" s="316"/>
      <c r="G18" s="703"/>
      <c r="H18" s="228"/>
      <c r="I18" s="228"/>
      <c r="J18" s="263"/>
      <c r="K18" s="555"/>
      <c r="L18" s="337"/>
      <c r="M18" s="228"/>
      <c r="N18" s="228"/>
      <c r="O18" s="263"/>
      <c r="P18" s="555"/>
      <c r="Q18" s="337"/>
      <c r="R18" s="228"/>
      <c r="S18" s="228"/>
      <c r="T18" s="263"/>
      <c r="U18" s="555"/>
      <c r="V18" s="263"/>
      <c r="W18" s="228"/>
      <c r="X18" s="228"/>
      <c r="Y18" s="263"/>
      <c r="Z18" s="555"/>
      <c r="AA18" s="263"/>
      <c r="AB18" s="228"/>
      <c r="AC18" s="228"/>
      <c r="AD18" s="263"/>
      <c r="AE18" s="555"/>
      <c r="AF18" s="263"/>
      <c r="AG18" s="228"/>
      <c r="AH18" s="228"/>
      <c r="AI18" s="263"/>
      <c r="AJ18" s="555"/>
      <c r="AK18" s="263"/>
      <c r="AL18" s="228"/>
      <c r="AM18" s="228"/>
      <c r="AN18" s="263"/>
      <c r="AO18" s="555"/>
      <c r="AP18" s="263"/>
      <c r="AQ18" s="228"/>
      <c r="AR18" s="228"/>
      <c r="AS18" s="263"/>
      <c r="AT18" s="555"/>
      <c r="AU18" s="263"/>
      <c r="AV18" s="263"/>
      <c r="AW18" s="263"/>
      <c r="AX18" s="41"/>
      <c r="AY18" s="726"/>
      <c r="AZ18" s="228"/>
      <c r="BA18" s="337"/>
      <c r="BB18" s="337"/>
      <c r="BC18" s="228"/>
      <c r="BD18" s="339"/>
      <c r="BE18" s="339"/>
      <c r="BF18" s="263"/>
      <c r="BG18" s="266"/>
      <c r="BH18" s="264"/>
      <c r="BI18" s="339"/>
      <c r="BJ18" s="263"/>
      <c r="BK18" s="339"/>
      <c r="BL18" s="339"/>
      <c r="BM18" s="267"/>
      <c r="BN18" s="265"/>
      <c r="BO18" s="265"/>
      <c r="BP18" s="265"/>
      <c r="BQ18" s="264"/>
      <c r="BR18" s="337"/>
      <c r="BS18" s="228"/>
      <c r="BT18" s="264"/>
      <c r="BU18" s="210"/>
    </row>
    <row r="19" spans="1:73" s="214" customFormat="1" ht="12.95" customHeight="1" hidden="1">
      <c r="A19" s="10">
        <v>205</v>
      </c>
      <c r="B19" s="79" t="s">
        <v>49</v>
      </c>
      <c r="C19" s="261" t="s">
        <v>86</v>
      </c>
      <c r="D19" s="268"/>
      <c r="E19" s="268"/>
      <c r="F19" s="317"/>
      <c r="G19" s="704"/>
      <c r="H19" s="229"/>
      <c r="I19" s="229"/>
      <c r="J19" s="227"/>
      <c r="K19" s="223"/>
      <c r="L19" s="707"/>
      <c r="M19" s="229"/>
      <c r="N19" s="229"/>
      <c r="O19" s="227"/>
      <c r="P19" s="223"/>
      <c r="Q19" s="707"/>
      <c r="R19" s="229"/>
      <c r="S19" s="229"/>
      <c r="T19" s="227"/>
      <c r="U19" s="223"/>
      <c r="V19" s="227"/>
      <c r="W19" s="229"/>
      <c r="X19" s="229"/>
      <c r="Y19" s="227"/>
      <c r="Z19" s="223"/>
      <c r="AA19" s="227"/>
      <c r="AB19" s="229"/>
      <c r="AC19" s="229"/>
      <c r="AD19" s="227"/>
      <c r="AE19" s="223"/>
      <c r="AF19" s="227"/>
      <c r="AG19" s="229"/>
      <c r="AH19" s="229"/>
      <c r="AI19" s="227"/>
      <c r="AJ19" s="223"/>
      <c r="AK19" s="227"/>
      <c r="AL19" s="229"/>
      <c r="AM19" s="229"/>
      <c r="AN19" s="227"/>
      <c r="AO19" s="223"/>
      <c r="AP19" s="227"/>
      <c r="AQ19" s="229"/>
      <c r="AR19" s="229"/>
      <c r="AS19" s="227"/>
      <c r="AT19" s="223"/>
      <c r="AU19" s="227"/>
      <c r="AV19" s="722"/>
      <c r="AW19" s="227"/>
      <c r="AX19" s="41"/>
      <c r="AY19" s="726"/>
      <c r="AZ19" s="229"/>
      <c r="BA19" s="338"/>
      <c r="BB19" s="707"/>
      <c r="BC19" s="229"/>
      <c r="BD19" s="224"/>
      <c r="BE19" s="720"/>
      <c r="BF19" s="227"/>
      <c r="BG19" s="225"/>
      <c r="BH19" s="230"/>
      <c r="BI19" s="720"/>
      <c r="BJ19" s="227"/>
      <c r="BK19" s="224"/>
      <c r="BL19" s="720"/>
      <c r="BM19" s="226"/>
      <c r="BN19" s="265"/>
      <c r="BO19" s="265"/>
      <c r="BP19" s="225"/>
      <c r="BQ19" s="271"/>
      <c r="BR19" s="715"/>
      <c r="BS19" s="229"/>
      <c r="BT19" s="230"/>
      <c r="BU19" s="210"/>
    </row>
    <row r="20" spans="1:73" s="214" customFormat="1" ht="12.95" customHeight="1" hidden="1">
      <c r="A20" s="10">
        <v>210</v>
      </c>
      <c r="B20" s="79" t="s">
        <v>50</v>
      </c>
      <c r="C20" s="272" t="s">
        <v>56</v>
      </c>
      <c r="D20" s="268"/>
      <c r="E20" s="268"/>
      <c r="F20" s="317"/>
      <c r="G20" s="704"/>
      <c r="H20" s="229"/>
      <c r="I20" s="229"/>
      <c r="J20" s="227"/>
      <c r="K20" s="223"/>
      <c r="L20" s="707"/>
      <c r="M20" s="229"/>
      <c r="N20" s="229"/>
      <c r="O20" s="227"/>
      <c r="P20" s="223"/>
      <c r="Q20" s="707"/>
      <c r="R20" s="229"/>
      <c r="S20" s="229"/>
      <c r="T20" s="227"/>
      <c r="U20" s="223"/>
      <c r="V20" s="227"/>
      <c r="W20" s="229"/>
      <c r="X20" s="229"/>
      <c r="Y20" s="227"/>
      <c r="Z20" s="223"/>
      <c r="AA20" s="227"/>
      <c r="AB20" s="229"/>
      <c r="AC20" s="229"/>
      <c r="AD20" s="227"/>
      <c r="AE20" s="223"/>
      <c r="AF20" s="227"/>
      <c r="AG20" s="229"/>
      <c r="AH20" s="229"/>
      <c r="AI20" s="227"/>
      <c r="AJ20" s="223"/>
      <c r="AK20" s="227"/>
      <c r="AL20" s="229"/>
      <c r="AM20" s="229"/>
      <c r="AN20" s="227"/>
      <c r="AO20" s="223"/>
      <c r="AP20" s="227"/>
      <c r="AQ20" s="229"/>
      <c r="AR20" s="229"/>
      <c r="AS20" s="227"/>
      <c r="AT20" s="223"/>
      <c r="AU20" s="227"/>
      <c r="AV20" s="722"/>
      <c r="AW20" s="227"/>
      <c r="AX20" s="41"/>
      <c r="AY20" s="726"/>
      <c r="AZ20" s="229"/>
      <c r="BA20" s="338"/>
      <c r="BB20" s="707"/>
      <c r="BC20" s="229"/>
      <c r="BD20" s="224"/>
      <c r="BE20" s="720"/>
      <c r="BF20" s="227"/>
      <c r="BG20" s="269"/>
      <c r="BH20" s="230"/>
      <c r="BI20" s="720"/>
      <c r="BJ20" s="227"/>
      <c r="BK20" s="342"/>
      <c r="BL20" s="717"/>
      <c r="BM20" s="226"/>
      <c r="BN20" s="265"/>
      <c r="BO20" s="265"/>
      <c r="BP20" s="225"/>
      <c r="BQ20" s="271"/>
      <c r="BR20" s="715"/>
      <c r="BS20" s="229"/>
      <c r="BT20" s="230"/>
      <c r="BU20" s="210"/>
    </row>
    <row r="21" spans="1:73" s="214" customFormat="1" ht="12.95" customHeight="1" hidden="1">
      <c r="A21" s="10">
        <v>221</v>
      </c>
      <c r="B21" s="79" t="s">
        <v>51</v>
      </c>
      <c r="C21" s="261" t="s">
        <v>86</v>
      </c>
      <c r="D21" s="268"/>
      <c r="E21" s="268"/>
      <c r="F21" s="317"/>
      <c r="G21" s="704"/>
      <c r="H21" s="229"/>
      <c r="I21" s="229"/>
      <c r="J21" s="227"/>
      <c r="K21" s="223"/>
      <c r="L21" s="707"/>
      <c r="M21" s="229"/>
      <c r="N21" s="229"/>
      <c r="O21" s="227"/>
      <c r="P21" s="223"/>
      <c r="Q21" s="707"/>
      <c r="R21" s="229"/>
      <c r="S21" s="229"/>
      <c r="T21" s="227"/>
      <c r="U21" s="223"/>
      <c r="V21" s="227"/>
      <c r="W21" s="229"/>
      <c r="X21" s="229"/>
      <c r="Y21" s="227"/>
      <c r="Z21" s="223"/>
      <c r="AA21" s="227"/>
      <c r="AB21" s="229"/>
      <c r="AC21" s="229"/>
      <c r="AD21" s="227"/>
      <c r="AE21" s="223"/>
      <c r="AF21" s="227"/>
      <c r="AG21" s="229"/>
      <c r="AH21" s="229"/>
      <c r="AI21" s="227"/>
      <c r="AJ21" s="223"/>
      <c r="AK21" s="227"/>
      <c r="AL21" s="229"/>
      <c r="AM21" s="229"/>
      <c r="AN21" s="227"/>
      <c r="AO21" s="223"/>
      <c r="AP21" s="227"/>
      <c r="AQ21" s="229"/>
      <c r="AR21" s="229"/>
      <c r="AS21" s="227"/>
      <c r="AT21" s="223"/>
      <c r="AU21" s="227"/>
      <c r="AV21" s="722"/>
      <c r="AW21" s="227"/>
      <c r="AX21" s="41"/>
      <c r="AY21" s="726"/>
      <c r="AZ21" s="229"/>
      <c r="BA21" s="338"/>
      <c r="BB21" s="707"/>
      <c r="BC21" s="229"/>
      <c r="BD21" s="224"/>
      <c r="BE21" s="720"/>
      <c r="BF21" s="227"/>
      <c r="BG21" s="269"/>
      <c r="BH21" s="230"/>
      <c r="BI21" s="720"/>
      <c r="BJ21" s="227"/>
      <c r="BK21" s="224"/>
      <c r="BL21" s="720"/>
      <c r="BM21" s="226"/>
      <c r="BN21" s="265"/>
      <c r="BO21" s="265"/>
      <c r="BP21" s="225"/>
      <c r="BQ21" s="230"/>
      <c r="BR21" s="707"/>
      <c r="BS21" s="229"/>
      <c r="BT21" s="230"/>
      <c r="BU21" s="210"/>
    </row>
    <row r="22" spans="1:73" s="214" customFormat="1" ht="12.95" customHeight="1" hidden="1">
      <c r="A22" s="10">
        <v>223</v>
      </c>
      <c r="B22" s="79" t="s">
        <v>52</v>
      </c>
      <c r="C22" s="272" t="s">
        <v>56</v>
      </c>
      <c r="D22" s="268"/>
      <c r="E22" s="268"/>
      <c r="F22" s="317"/>
      <c r="G22" s="704"/>
      <c r="H22" s="229"/>
      <c r="I22" s="229"/>
      <c r="J22" s="227"/>
      <c r="K22" s="223"/>
      <c r="L22" s="707"/>
      <c r="M22" s="229"/>
      <c r="N22" s="229"/>
      <c r="O22" s="227"/>
      <c r="P22" s="223"/>
      <c r="Q22" s="707"/>
      <c r="R22" s="229"/>
      <c r="S22" s="229"/>
      <c r="T22" s="227"/>
      <c r="U22" s="223"/>
      <c r="V22" s="227"/>
      <c r="W22" s="229"/>
      <c r="X22" s="229"/>
      <c r="Y22" s="227"/>
      <c r="Z22" s="223"/>
      <c r="AA22" s="227"/>
      <c r="AB22" s="229"/>
      <c r="AC22" s="229"/>
      <c r="AD22" s="227"/>
      <c r="AE22" s="223"/>
      <c r="AF22" s="227"/>
      <c r="AG22" s="229"/>
      <c r="AH22" s="229"/>
      <c r="AI22" s="227"/>
      <c r="AJ22" s="223"/>
      <c r="AK22" s="227"/>
      <c r="AL22" s="229"/>
      <c r="AM22" s="229"/>
      <c r="AN22" s="227"/>
      <c r="AO22" s="223"/>
      <c r="AP22" s="227"/>
      <c r="AQ22" s="229"/>
      <c r="AR22" s="229"/>
      <c r="AS22" s="227"/>
      <c r="AT22" s="223"/>
      <c r="AU22" s="227"/>
      <c r="AV22" s="722"/>
      <c r="AW22" s="227"/>
      <c r="AX22" s="41"/>
      <c r="AY22" s="726"/>
      <c r="AZ22" s="229"/>
      <c r="BA22" s="338"/>
      <c r="BB22" s="707"/>
      <c r="BC22" s="229"/>
      <c r="BD22" s="224"/>
      <c r="BE22" s="720"/>
      <c r="BF22" s="227"/>
      <c r="BG22" s="269"/>
      <c r="BH22" s="230"/>
      <c r="BI22" s="720"/>
      <c r="BJ22" s="227"/>
      <c r="BK22" s="342"/>
      <c r="BL22" s="717"/>
      <c r="BM22" s="226"/>
      <c r="BN22" s="265"/>
      <c r="BO22" s="265"/>
      <c r="BP22" s="225"/>
      <c r="BQ22" s="271"/>
      <c r="BR22" s="715"/>
      <c r="BS22" s="229"/>
      <c r="BT22" s="230"/>
      <c r="BU22" s="210"/>
    </row>
    <row r="23" spans="1:73" s="214" customFormat="1" ht="12.95" customHeight="1" hidden="1">
      <c r="A23" s="10">
        <v>225</v>
      </c>
      <c r="B23" s="79" t="s">
        <v>53</v>
      </c>
      <c r="C23" s="272" t="s">
        <v>57</v>
      </c>
      <c r="D23" s="268"/>
      <c r="E23" s="268"/>
      <c r="F23" s="317"/>
      <c r="G23" s="704"/>
      <c r="H23" s="229"/>
      <c r="I23" s="229"/>
      <c r="J23" s="227"/>
      <c r="K23" s="223"/>
      <c r="L23" s="707"/>
      <c r="M23" s="229"/>
      <c r="N23" s="229"/>
      <c r="O23" s="227"/>
      <c r="P23" s="223"/>
      <c r="Q23" s="707"/>
      <c r="R23" s="229"/>
      <c r="S23" s="229"/>
      <c r="T23" s="227"/>
      <c r="U23" s="223"/>
      <c r="V23" s="227"/>
      <c r="W23" s="229"/>
      <c r="X23" s="229"/>
      <c r="Y23" s="227"/>
      <c r="Z23" s="223"/>
      <c r="AA23" s="227"/>
      <c r="AB23" s="229"/>
      <c r="AC23" s="229"/>
      <c r="AD23" s="227"/>
      <c r="AE23" s="223"/>
      <c r="AF23" s="227"/>
      <c r="AG23" s="229"/>
      <c r="AH23" s="229"/>
      <c r="AI23" s="227"/>
      <c r="AJ23" s="223"/>
      <c r="AK23" s="227"/>
      <c r="AL23" s="229"/>
      <c r="AM23" s="229"/>
      <c r="AN23" s="227"/>
      <c r="AO23" s="223"/>
      <c r="AP23" s="227"/>
      <c r="AQ23" s="229"/>
      <c r="AR23" s="229"/>
      <c r="AS23" s="227"/>
      <c r="AT23" s="223"/>
      <c r="AU23" s="227"/>
      <c r="AV23" s="722"/>
      <c r="AW23" s="227"/>
      <c r="AX23" s="41"/>
      <c r="AY23" s="726"/>
      <c r="AZ23" s="229"/>
      <c r="BA23" s="338"/>
      <c r="BB23" s="707"/>
      <c r="BC23" s="229"/>
      <c r="BD23" s="224"/>
      <c r="BE23" s="720"/>
      <c r="BF23" s="227"/>
      <c r="BG23" s="225"/>
      <c r="BH23" s="230"/>
      <c r="BI23" s="720"/>
      <c r="BJ23" s="227"/>
      <c r="BK23" s="224"/>
      <c r="BL23" s="720"/>
      <c r="BM23" s="226"/>
      <c r="BN23" s="265"/>
      <c r="BO23" s="265"/>
      <c r="BP23" s="225"/>
      <c r="BQ23" s="230"/>
      <c r="BR23" s="707"/>
      <c r="BS23" s="229"/>
      <c r="BT23" s="230"/>
      <c r="BU23" s="210"/>
    </row>
    <row r="24" spans="1:73" s="214" customFormat="1" ht="12.95" customHeight="1" hidden="1" thickBot="1">
      <c r="A24" s="60">
        <v>226</v>
      </c>
      <c r="B24" s="80" t="s">
        <v>67</v>
      </c>
      <c r="C24" s="273" t="s">
        <v>85</v>
      </c>
      <c r="D24" s="274"/>
      <c r="E24" s="274"/>
      <c r="F24" s="318"/>
      <c r="G24" s="705"/>
      <c r="H24" s="232"/>
      <c r="I24" s="232"/>
      <c r="J24" s="233"/>
      <c r="K24" s="556"/>
      <c r="L24" s="713"/>
      <c r="M24" s="232"/>
      <c r="N24" s="232"/>
      <c r="O24" s="233"/>
      <c r="P24" s="556"/>
      <c r="Q24" s="713"/>
      <c r="R24" s="232"/>
      <c r="S24" s="232"/>
      <c r="T24" s="233"/>
      <c r="U24" s="556"/>
      <c r="V24" s="233"/>
      <c r="W24" s="232"/>
      <c r="X24" s="232"/>
      <c r="Y24" s="233"/>
      <c r="Z24" s="556"/>
      <c r="AA24" s="233"/>
      <c r="AB24" s="232"/>
      <c r="AC24" s="232"/>
      <c r="AD24" s="233"/>
      <c r="AE24" s="556"/>
      <c r="AF24" s="233"/>
      <c r="AG24" s="232"/>
      <c r="AH24" s="232"/>
      <c r="AI24" s="233"/>
      <c r="AJ24" s="556"/>
      <c r="AK24" s="233"/>
      <c r="AL24" s="232"/>
      <c r="AM24" s="232"/>
      <c r="AN24" s="233"/>
      <c r="AO24" s="556"/>
      <c r="AP24" s="233"/>
      <c r="AQ24" s="232"/>
      <c r="AR24" s="232"/>
      <c r="AS24" s="233"/>
      <c r="AT24" s="556"/>
      <c r="AU24" s="233"/>
      <c r="AV24" s="723"/>
      <c r="AW24" s="233"/>
      <c r="AX24" s="41"/>
      <c r="AY24" s="726"/>
      <c r="AZ24" s="232"/>
      <c r="BA24" s="234"/>
      <c r="BB24" s="713"/>
      <c r="BC24" s="232"/>
      <c r="BD24" s="224"/>
      <c r="BE24" s="727"/>
      <c r="BF24" s="233"/>
      <c r="BG24" s="275"/>
      <c r="BH24" s="235"/>
      <c r="BI24" s="727"/>
      <c r="BJ24" s="233"/>
      <c r="BK24" s="343"/>
      <c r="BL24" s="718"/>
      <c r="BM24" s="277"/>
      <c r="BN24" s="265"/>
      <c r="BO24" s="734"/>
      <c r="BP24" s="231"/>
      <c r="BQ24" s="276"/>
      <c r="BR24" s="716"/>
      <c r="BS24" s="232"/>
      <c r="BT24" s="235"/>
      <c r="BU24" s="210"/>
    </row>
    <row r="25" spans="1:73" s="214" customFormat="1" ht="14.45" customHeight="1" hidden="1" thickBot="1" thickTop="1">
      <c r="A25" s="64" t="s">
        <v>54</v>
      </c>
      <c r="B25" s="81"/>
      <c r="C25" s="278"/>
      <c r="D25" s="279"/>
      <c r="E25" s="279"/>
      <c r="F25" s="319"/>
      <c r="G25" s="622"/>
      <c r="H25" s="281"/>
      <c r="I25" s="280"/>
      <c r="J25" s="558"/>
      <c r="K25" s="557"/>
      <c r="L25" s="714"/>
      <c r="M25" s="281"/>
      <c r="N25" s="280"/>
      <c r="O25" s="558"/>
      <c r="P25" s="557"/>
      <c r="Q25" s="714"/>
      <c r="R25" s="281"/>
      <c r="S25" s="280"/>
      <c r="T25" s="558"/>
      <c r="U25" s="557"/>
      <c r="V25" s="558"/>
      <c r="W25" s="281"/>
      <c r="X25" s="280"/>
      <c r="Y25" s="558"/>
      <c r="Z25" s="557"/>
      <c r="AA25" s="558"/>
      <c r="AB25" s="281"/>
      <c r="AC25" s="280"/>
      <c r="AD25" s="558"/>
      <c r="AE25" s="557"/>
      <c r="AF25" s="558"/>
      <c r="AG25" s="281"/>
      <c r="AH25" s="280"/>
      <c r="AI25" s="558"/>
      <c r="AJ25" s="557"/>
      <c r="AK25" s="558"/>
      <c r="AL25" s="281"/>
      <c r="AM25" s="280"/>
      <c r="AN25" s="558"/>
      <c r="AO25" s="557"/>
      <c r="AP25" s="558"/>
      <c r="AQ25" s="281"/>
      <c r="AR25" s="280"/>
      <c r="AS25" s="558"/>
      <c r="AT25" s="557"/>
      <c r="AU25" s="558"/>
      <c r="AV25" s="558"/>
      <c r="AW25" s="284"/>
      <c r="AX25" s="41"/>
      <c r="AY25" s="726"/>
      <c r="AZ25" s="287"/>
      <c r="BA25" s="344"/>
      <c r="BB25" s="344"/>
      <c r="BC25" s="287"/>
      <c r="BD25" s="285"/>
      <c r="BE25" s="285"/>
      <c r="BF25" s="283"/>
      <c r="BG25" s="288"/>
      <c r="BH25" s="282"/>
      <c r="BI25" s="285"/>
      <c r="BJ25" s="283"/>
      <c r="BK25" s="285"/>
      <c r="BL25" s="285"/>
      <c r="BM25" s="283"/>
      <c r="BN25" s="348"/>
      <c r="BO25" s="348"/>
      <c r="BP25" s="290"/>
      <c r="BQ25" s="289"/>
      <c r="BR25" s="293"/>
      <c r="BS25" s="291"/>
      <c r="BT25" s="282"/>
      <c r="BU25" s="210"/>
    </row>
    <row r="26" spans="1:73" s="214" customFormat="1" ht="14.45" customHeight="1" hidden="1" thickBot="1" thickTop="1">
      <c r="A26" s="64" t="s">
        <v>55</v>
      </c>
      <c r="B26" s="81"/>
      <c r="C26" s="278" t="s">
        <v>58</v>
      </c>
      <c r="D26" s="279"/>
      <c r="E26" s="279"/>
      <c r="F26" s="319"/>
      <c r="G26" s="622"/>
      <c r="H26" s="281"/>
      <c r="I26" s="292"/>
      <c r="J26" s="558"/>
      <c r="K26" s="557"/>
      <c r="L26" s="344"/>
      <c r="M26" s="281">
        <v>256329741</v>
      </c>
      <c r="N26" s="292">
        <v>273997870</v>
      </c>
      <c r="O26" s="558" t="e">
        <v>#REF!</v>
      </c>
      <c r="P26" s="557" t="e">
        <v>#REF!</v>
      </c>
      <c r="Q26" s="344"/>
      <c r="R26" s="281">
        <v>353591874</v>
      </c>
      <c r="S26" s="292">
        <v>401989467</v>
      </c>
      <c r="T26" s="558" t="e">
        <v>#REF!</v>
      </c>
      <c r="U26" s="557" t="e">
        <v>#REF!</v>
      </c>
      <c r="V26" s="558"/>
      <c r="W26" s="281">
        <v>357960344</v>
      </c>
      <c r="X26" s="292">
        <v>407050600.8</v>
      </c>
      <c r="Y26" s="558" t="e">
        <v>#REF!</v>
      </c>
      <c r="Z26" s="557" t="e">
        <v>#REF!</v>
      </c>
      <c r="AA26" s="558"/>
      <c r="AB26" s="281">
        <v>340660422</v>
      </c>
      <c r="AC26" s="292">
        <v>407513518</v>
      </c>
      <c r="AD26" s="558" t="e">
        <v>#REF!</v>
      </c>
      <c r="AE26" s="557" t="e">
        <v>#REF!</v>
      </c>
      <c r="AF26" s="558"/>
      <c r="AG26" s="281">
        <v>1455402</v>
      </c>
      <c r="AH26" s="292">
        <v>2200967</v>
      </c>
      <c r="AI26" s="558" t="e">
        <v>#REF!</v>
      </c>
      <c r="AJ26" s="557" t="e">
        <v>#REF!</v>
      </c>
      <c r="AK26" s="558"/>
      <c r="AL26" s="281">
        <v>342115824</v>
      </c>
      <c r="AM26" s="292">
        <v>409714485</v>
      </c>
      <c r="AN26" s="558" t="e">
        <v>#REF!</v>
      </c>
      <c r="AO26" s="557" t="e">
        <v>#REF!</v>
      </c>
      <c r="AP26" s="558"/>
      <c r="AQ26" s="281">
        <v>352193812</v>
      </c>
      <c r="AR26" s="292">
        <v>419570615</v>
      </c>
      <c r="AS26" s="558" t="e">
        <v>#REF!</v>
      </c>
      <c r="AT26" s="557" t="e">
        <v>#REF!</v>
      </c>
      <c r="AU26" s="558"/>
      <c r="AV26" s="724"/>
      <c r="AW26" s="340">
        <v>-7725018</v>
      </c>
      <c r="AX26" s="52"/>
      <c r="AY26" s="725"/>
      <c r="AZ26" s="286">
        <v>-12520014.199999988</v>
      </c>
      <c r="BA26" s="345"/>
      <c r="BB26" s="345"/>
      <c r="BC26" s="287">
        <v>58424904</v>
      </c>
      <c r="BD26" s="285" t="e">
        <v>#REF!</v>
      </c>
      <c r="BE26" s="285"/>
      <c r="BF26" s="283">
        <v>0</v>
      </c>
      <c r="BG26" s="288" t="e">
        <v>#REF!</v>
      </c>
      <c r="BH26" s="282" t="e">
        <v>#REF!</v>
      </c>
      <c r="BI26" s="285"/>
      <c r="BJ26" s="283">
        <v>49434843</v>
      </c>
      <c r="BK26" s="285" t="e">
        <v>#REF!</v>
      </c>
      <c r="BL26" s="285"/>
      <c r="BM26" s="283">
        <v>16265460.378</v>
      </c>
      <c r="BN26" s="348" t="e">
        <v>#REF!</v>
      </c>
      <c r="BO26" s="348"/>
      <c r="BP26" s="290">
        <v>32.9</v>
      </c>
      <c r="BQ26" s="289" t="e">
        <v>#REF!</v>
      </c>
      <c r="BR26" s="293"/>
      <c r="BS26" s="291">
        <v>-8990061</v>
      </c>
      <c r="BT26" s="282" t="e">
        <v>#REF!</v>
      </c>
      <c r="BU26" s="210"/>
    </row>
    <row r="27" spans="1:73" s="214" customFormat="1" ht="14.45" customHeight="1" thickBot="1" thickTop="1">
      <c r="A27" s="620"/>
      <c r="B27" s="621"/>
      <c r="C27" s="685"/>
      <c r="D27" s="622"/>
      <c r="E27" s="622"/>
      <c r="F27" s="622"/>
      <c r="G27" s="622"/>
      <c r="H27" s="622"/>
      <c r="I27" s="622"/>
      <c r="J27" s="622"/>
      <c r="K27" s="622"/>
      <c r="L27" s="622"/>
      <c r="M27" s="622"/>
      <c r="N27" s="984"/>
      <c r="O27" s="622"/>
      <c r="P27" s="984"/>
      <c r="Q27" s="984"/>
      <c r="R27" s="622"/>
      <c r="S27" s="622"/>
      <c r="T27" s="622"/>
      <c r="U27" s="622"/>
      <c r="V27" s="622"/>
      <c r="W27" s="622"/>
      <c r="X27" s="622"/>
      <c r="Y27" s="984"/>
      <c r="Z27" s="622"/>
      <c r="AA27" s="622"/>
      <c r="AB27" s="622"/>
      <c r="AC27" s="622"/>
      <c r="AD27" s="622"/>
      <c r="AE27" s="622"/>
      <c r="AF27" s="622"/>
      <c r="AG27" s="622"/>
      <c r="AH27" s="622"/>
      <c r="AI27" s="622"/>
      <c r="AJ27" s="622"/>
      <c r="AK27" s="622"/>
      <c r="AL27" s="622"/>
      <c r="AM27" s="622"/>
      <c r="AN27" s="984"/>
      <c r="AO27" s="622"/>
      <c r="AP27" s="622"/>
      <c r="AQ27" s="622"/>
      <c r="AR27" s="984"/>
      <c r="AS27" s="1025"/>
      <c r="AT27" s="985"/>
      <c r="AU27" s="622"/>
      <c r="AV27" s="622"/>
      <c r="AW27" s="622"/>
      <c r="AX27" s="622"/>
      <c r="AY27" s="622"/>
      <c r="AZ27" s="622"/>
      <c r="BA27" s="622"/>
      <c r="BB27" s="622"/>
      <c r="BC27" s="622"/>
      <c r="BD27" s="622"/>
      <c r="BE27" s="622"/>
      <c r="BF27" s="622"/>
      <c r="BG27" s="622"/>
      <c r="BH27" s="623"/>
      <c r="BI27" s="622"/>
      <c r="BJ27" s="622"/>
      <c r="BK27" s="622"/>
      <c r="BL27" s="622"/>
      <c r="BM27" s="622"/>
      <c r="BN27" s="622"/>
      <c r="BO27" s="622"/>
      <c r="BP27" s="622"/>
      <c r="BQ27" s="622"/>
      <c r="BR27" s="622"/>
      <c r="BS27" s="622"/>
      <c r="BT27" s="623"/>
      <c r="BU27" s="210"/>
    </row>
    <row r="28" spans="1:73" s="214" customFormat="1" ht="16.5" customHeight="1" thickBot="1" thickTop="1">
      <c r="A28" s="68"/>
      <c r="B28" s="59" t="s">
        <v>21</v>
      </c>
      <c r="C28" s="631"/>
      <c r="D28" s="632"/>
      <c r="E28" s="632"/>
      <c r="F28" s="632"/>
      <c r="G28" s="633"/>
      <c r="H28" s="1033" t="s">
        <v>34</v>
      </c>
      <c r="I28" s="1034"/>
      <c r="J28" s="1034"/>
      <c r="K28" s="1034"/>
      <c r="L28" s="1035"/>
      <c r="M28" s="1033" t="s">
        <v>22</v>
      </c>
      <c r="N28" s="1034"/>
      <c r="O28" s="1034"/>
      <c r="P28" s="1034"/>
      <c r="Q28" s="1035"/>
      <c r="R28" s="1033" t="s">
        <v>22</v>
      </c>
      <c r="S28" s="1034"/>
      <c r="T28" s="1034"/>
      <c r="U28" s="1034"/>
      <c r="V28" s="1035"/>
      <c r="W28" s="1033" t="s">
        <v>27</v>
      </c>
      <c r="X28" s="1034"/>
      <c r="Y28" s="1034"/>
      <c r="Z28" s="1034"/>
      <c r="AA28" s="1035"/>
      <c r="AB28" s="1033" t="s">
        <v>27</v>
      </c>
      <c r="AC28" s="1034"/>
      <c r="AD28" s="1034"/>
      <c r="AE28" s="1034"/>
      <c r="AF28" s="1035"/>
      <c r="AG28" s="1033" t="s">
        <v>27</v>
      </c>
      <c r="AH28" s="1034"/>
      <c r="AI28" s="1034"/>
      <c r="AJ28" s="1034"/>
      <c r="AK28" s="1035"/>
      <c r="AL28" s="1033" t="s">
        <v>27</v>
      </c>
      <c r="AM28" s="1034"/>
      <c r="AN28" s="1034"/>
      <c r="AO28" s="1034"/>
      <c r="AP28" s="1035"/>
      <c r="AQ28" s="1033" t="s">
        <v>22</v>
      </c>
      <c r="AR28" s="1034"/>
      <c r="AS28" s="1034"/>
      <c r="AT28" s="1034"/>
      <c r="AU28" s="1035"/>
      <c r="AV28" s="1033" t="s">
        <v>22</v>
      </c>
      <c r="AW28" s="1034"/>
      <c r="AX28" s="1035"/>
      <c r="AY28" s="1033" t="s">
        <v>22</v>
      </c>
      <c r="AZ28" s="1034"/>
      <c r="BA28" s="1035"/>
      <c r="BB28" s="1033" t="s">
        <v>22</v>
      </c>
      <c r="BC28" s="1034"/>
      <c r="BD28" s="1035"/>
      <c r="BE28" s="1033" t="s">
        <v>22</v>
      </c>
      <c r="BF28" s="1034"/>
      <c r="BG28" s="1034"/>
      <c r="BH28" s="1035"/>
      <c r="BI28" s="1033" t="s">
        <v>22</v>
      </c>
      <c r="BJ28" s="1034"/>
      <c r="BK28" s="1035"/>
      <c r="BL28" s="1033" t="s">
        <v>22</v>
      </c>
      <c r="BM28" s="1034"/>
      <c r="BN28" s="1035"/>
      <c r="BO28" s="687"/>
      <c r="BP28" s="737"/>
      <c r="BQ28" s="688"/>
      <c r="BR28" s="1033" t="s">
        <v>22</v>
      </c>
      <c r="BS28" s="1034"/>
      <c r="BT28" s="1035"/>
      <c r="BU28" s="210"/>
    </row>
    <row r="29" spans="1:72" s="218" customFormat="1" ht="16.5" customHeight="1" hidden="1">
      <c r="A29" s="61"/>
      <c r="B29" s="32" t="s">
        <v>12</v>
      </c>
      <c r="C29" s="221"/>
      <c r="D29" s="217"/>
      <c r="G29" s="213"/>
      <c r="H29" s="3"/>
      <c r="I29" s="3"/>
      <c r="J29" s="9"/>
      <c r="K29" s="3"/>
      <c r="L29" s="690"/>
      <c r="M29" s="3"/>
      <c r="N29" s="3" t="s">
        <v>13</v>
      </c>
      <c r="O29" s="9"/>
      <c r="P29" s="3"/>
      <c r="Q29" s="690"/>
      <c r="R29" s="3"/>
      <c r="S29" s="3"/>
      <c r="T29" s="9"/>
      <c r="U29" s="3"/>
      <c r="V29" s="9"/>
      <c r="W29" s="3"/>
      <c r="X29" s="3"/>
      <c r="Y29" s="9" t="s">
        <v>14</v>
      </c>
      <c r="Z29" s="3"/>
      <c r="AA29" s="9"/>
      <c r="AB29" s="3"/>
      <c r="AC29" s="3"/>
      <c r="AD29" s="9"/>
      <c r="AE29" s="3"/>
      <c r="AF29" s="9"/>
      <c r="AG29" s="3"/>
      <c r="AH29" s="3"/>
      <c r="AI29" s="9"/>
      <c r="AJ29" s="3"/>
      <c r="AK29" s="9"/>
      <c r="AL29" s="3"/>
      <c r="AM29" s="3"/>
      <c r="AN29" s="9"/>
      <c r="AO29" s="3"/>
      <c r="AP29" s="9"/>
      <c r="AQ29" s="3"/>
      <c r="AR29" s="3"/>
      <c r="AS29" s="9" t="s">
        <v>15</v>
      </c>
      <c r="AT29" s="3"/>
      <c r="AU29" s="9"/>
      <c r="AV29" s="3"/>
      <c r="AW29" s="29"/>
      <c r="AX29" s="341" t="e">
        <v>#REF!</v>
      </c>
      <c r="AY29" s="726"/>
      <c r="AZ29" s="26"/>
      <c r="BA29" s="3"/>
      <c r="BB29" s="3"/>
      <c r="BC29" s="30"/>
      <c r="BD29" s="58"/>
      <c r="BE29" s="26"/>
      <c r="BF29" s="25"/>
      <c r="BG29" s="28"/>
      <c r="BH29" s="32"/>
      <c r="BI29" s="26"/>
      <c r="BJ29" s="25"/>
      <c r="BK29" s="58"/>
      <c r="BL29" s="26"/>
      <c r="BM29" s="29"/>
      <c r="BN29" s="349"/>
      <c r="BO29" s="738"/>
      <c r="BP29" s="294"/>
      <c r="BQ29" s="295"/>
      <c r="BR29" s="738"/>
      <c r="BS29" s="29"/>
      <c r="BT29" s="28"/>
    </row>
    <row r="30" spans="1:72" s="214" customFormat="1" ht="12.75" customHeight="1" thickTop="1">
      <c r="A30" s="95">
        <v>111</v>
      </c>
      <c r="B30" s="96" t="s">
        <v>18</v>
      </c>
      <c r="C30" s="296"/>
      <c r="D30" s="297"/>
      <c r="E30" s="297"/>
      <c r="F30" s="297"/>
      <c r="G30" s="299"/>
      <c r="H30" s="335">
        <v>1641.461750897542</v>
      </c>
      <c r="I30" s="560">
        <v>1672</v>
      </c>
      <c r="J30" s="70">
        <v>1613</v>
      </c>
      <c r="K30" s="709">
        <v>103.65778053316801</v>
      </c>
      <c r="L30" s="315">
        <v>101.86043013708725</v>
      </c>
      <c r="M30" s="335">
        <v>23545.854095397623</v>
      </c>
      <c r="N30" s="560">
        <v>25344.56009162918</v>
      </c>
      <c r="O30" s="70">
        <v>23712.21077520689</v>
      </c>
      <c r="P30" s="709">
        <v>106.8840030644846</v>
      </c>
      <c r="Q30" s="315">
        <v>107.63916224463117</v>
      </c>
      <c r="R30" s="335">
        <v>35446.61023636156</v>
      </c>
      <c r="S30" s="560">
        <v>40241.24221500673</v>
      </c>
      <c r="T30" s="70">
        <v>38608.34318527276</v>
      </c>
      <c r="U30" s="709">
        <v>104.22939420606072</v>
      </c>
      <c r="V30" s="315">
        <v>113.52634834945876</v>
      </c>
      <c r="W30" s="335">
        <v>35957.08219060311</v>
      </c>
      <c r="X30" s="560">
        <v>40861.263791699304</v>
      </c>
      <c r="Y30" s="70">
        <v>39098.09728086472</v>
      </c>
      <c r="Z30" s="709">
        <v>104.50959671558624</v>
      </c>
      <c r="AA30" s="315">
        <v>113.63898654262283</v>
      </c>
      <c r="AB30" s="335">
        <v>34323.18813782517</v>
      </c>
      <c r="AC30" s="560">
        <v>40965.87478392491</v>
      </c>
      <c r="AD30" s="70">
        <v>39691.606147610204</v>
      </c>
      <c r="AE30" s="709">
        <v>103.21042346227007</v>
      </c>
      <c r="AF30" s="315">
        <v>119.35334975127006</v>
      </c>
      <c r="AG30" s="335">
        <v>104.45102429735655</v>
      </c>
      <c r="AH30" s="560">
        <v>163.2596442057766</v>
      </c>
      <c r="AI30" s="70">
        <v>119.94595507515622</v>
      </c>
      <c r="AJ30" s="709">
        <v>136.11100441317984</v>
      </c>
      <c r="AK30" s="315">
        <v>156.30257846107918</v>
      </c>
      <c r="AL30" s="335">
        <v>34427.63916212253</v>
      </c>
      <c r="AM30" s="560">
        <v>41129.13442813068</v>
      </c>
      <c r="AN30" s="70">
        <v>39811.55210268535</v>
      </c>
      <c r="AO30" s="709">
        <v>103.3095477464604</v>
      </c>
      <c r="AP30" s="315">
        <v>119.46545110006026</v>
      </c>
      <c r="AQ30" s="335">
        <v>35420.7887534652</v>
      </c>
      <c r="AR30" s="560">
        <v>42063.18384378866</v>
      </c>
      <c r="AS30" s="70">
        <v>40846.94578618477</v>
      </c>
      <c r="AT30" s="709">
        <v>102.97754956752543</v>
      </c>
      <c r="AU30" s="315">
        <v>118.75281529317621</v>
      </c>
      <c r="AV30" s="335">
        <v>1018.9710742390346</v>
      </c>
      <c r="AW30" s="4">
        <v>-888</v>
      </c>
      <c r="AX30" s="315">
        <v>-87.14673286120085</v>
      </c>
      <c r="AY30" s="335">
        <v>536.2934371379065</v>
      </c>
      <c r="AZ30" s="4">
        <v>-1201.9200520893576</v>
      </c>
      <c r="BA30" s="702">
        <v>-224.1161216709588</v>
      </c>
      <c r="BB30" s="992">
        <v>6368.265869277775</v>
      </c>
      <c r="BC30" s="46">
        <v>5352.807460692781</v>
      </c>
      <c r="BD30" s="315">
        <v>84.0543967631151</v>
      </c>
      <c r="BE30" s="728">
        <v>0</v>
      </c>
      <c r="BF30" s="6">
        <v>0</v>
      </c>
      <c r="BG30" s="57"/>
      <c r="BH30" s="72"/>
      <c r="BI30" s="992">
        <v>4303.533822935855</v>
      </c>
      <c r="BJ30" s="6">
        <v>4391.622711486794</v>
      </c>
      <c r="BK30" s="315">
        <v>102.04689662438497</v>
      </c>
      <c r="BL30" s="992">
        <v>1600.5251245303248</v>
      </c>
      <c r="BM30" s="6">
        <v>1249.227853960002</v>
      </c>
      <c r="BN30" s="315">
        <v>78.05112427251579</v>
      </c>
      <c r="BO30" s="706"/>
      <c r="BP30" s="298"/>
      <c r="BQ30" s="739"/>
      <c r="BR30" s="992">
        <v>-2064.7320463419205</v>
      </c>
      <c r="BS30" s="4">
        <v>-961.1847492059868</v>
      </c>
      <c r="BT30" s="315">
        <v>46.55251759708553</v>
      </c>
    </row>
    <row r="31" spans="1:72" s="214" customFormat="1" ht="12.75" customHeight="1">
      <c r="A31" s="54">
        <v>201</v>
      </c>
      <c r="B31" s="74" t="s">
        <v>19</v>
      </c>
      <c r="C31" s="270"/>
      <c r="D31" s="227"/>
      <c r="E31" s="227"/>
      <c r="F31" s="227"/>
      <c r="G31" s="223"/>
      <c r="H31" s="336">
        <v>1760.125944584383</v>
      </c>
      <c r="I31" s="560">
        <v>1838</v>
      </c>
      <c r="J31" s="559">
        <v>1777</v>
      </c>
      <c r="K31" s="709">
        <v>103.43275182892515</v>
      </c>
      <c r="L31" s="315">
        <v>104.42434563590308</v>
      </c>
      <c r="M31" s="336">
        <v>26204.28896489546</v>
      </c>
      <c r="N31" s="560">
        <v>27893.88674751608</v>
      </c>
      <c r="O31" s="559">
        <v>26241.358086397715</v>
      </c>
      <c r="P31" s="709">
        <v>106.2974204905003</v>
      </c>
      <c r="Q31" s="315">
        <v>106.44779098904034</v>
      </c>
      <c r="R31" s="336">
        <v>32061.4365241782</v>
      </c>
      <c r="S31" s="560">
        <v>36219.721270126385</v>
      </c>
      <c r="T31" s="559">
        <v>34311.433059621566</v>
      </c>
      <c r="U31" s="709">
        <v>105.56166863444282</v>
      </c>
      <c r="V31" s="315">
        <v>112.96973934032037</v>
      </c>
      <c r="W31" s="336">
        <v>32563.232537172462</v>
      </c>
      <c r="X31" s="560">
        <v>36738.31075789367</v>
      </c>
      <c r="Y31" s="559">
        <v>34825.320956801144</v>
      </c>
      <c r="Z31" s="709">
        <v>105.4931002745545</v>
      </c>
      <c r="AA31" s="315">
        <v>112.8214489023937</v>
      </c>
      <c r="AB31" s="336">
        <v>30751.244329321522</v>
      </c>
      <c r="AC31" s="560">
        <v>36616.61827457627</v>
      </c>
      <c r="AD31" s="559">
        <v>34140.62096394145</v>
      </c>
      <c r="AE31" s="709">
        <v>107.25234995945128</v>
      </c>
      <c r="AF31" s="315">
        <v>119.07361498104348</v>
      </c>
      <c r="AG31" s="336">
        <v>170.04164460409004</v>
      </c>
      <c r="AH31" s="560">
        <v>262.4424310225307</v>
      </c>
      <c r="AI31" s="559">
        <v>237.11531595858622</v>
      </c>
      <c r="AJ31" s="709">
        <v>110.68134926736155</v>
      </c>
      <c r="AK31" s="315">
        <v>154.34009217775943</v>
      </c>
      <c r="AL31" s="336">
        <v>30921.285973925613</v>
      </c>
      <c r="AM31" s="560">
        <v>36879.06070559879</v>
      </c>
      <c r="AN31" s="559">
        <v>34377.73627990004</v>
      </c>
      <c r="AO31" s="709">
        <v>107.27600097148114</v>
      </c>
      <c r="AP31" s="315">
        <v>119.26755160408618</v>
      </c>
      <c r="AQ31" s="336">
        <v>32064.91406328262</v>
      </c>
      <c r="AR31" s="560">
        <v>38005.39297542463</v>
      </c>
      <c r="AS31" s="559">
        <v>35626.57740806855</v>
      </c>
      <c r="AT31" s="709">
        <v>106.67708138255607</v>
      </c>
      <c r="AU31" s="315">
        <v>118.5264145739421</v>
      </c>
      <c r="AV31" s="336">
        <v>1140.1505502525865</v>
      </c>
      <c r="AW31" s="6">
        <v>-659</v>
      </c>
      <c r="AX31" s="315">
        <v>-57.79938446321905</v>
      </c>
      <c r="AY31" s="336">
        <v>498.31847388983505</v>
      </c>
      <c r="AZ31" s="6">
        <v>-1267.082217530954</v>
      </c>
      <c r="BA31" s="702">
        <v>-254.2715720812454</v>
      </c>
      <c r="BB31" s="993">
        <v>6593.983714240738</v>
      </c>
      <c r="BC31" s="990">
        <v>7624.216558590602</v>
      </c>
      <c r="BD31" s="315">
        <v>115.6238305855217</v>
      </c>
      <c r="BE31" s="728">
        <v>0</v>
      </c>
      <c r="BF31" s="6">
        <v>0</v>
      </c>
      <c r="BG31" s="65"/>
      <c r="BH31" s="72"/>
      <c r="BI31" s="993">
        <v>5403.958384017631</v>
      </c>
      <c r="BJ31" s="6">
        <v>6106.266032036588</v>
      </c>
      <c r="BK31" s="315">
        <v>112.99617054964844</v>
      </c>
      <c r="BL31" s="993">
        <v>3126.927315139459</v>
      </c>
      <c r="BM31" s="6">
        <v>3220.877651421314</v>
      </c>
      <c r="BN31" s="315">
        <v>103.00455772754876</v>
      </c>
      <c r="BO31" s="707"/>
      <c r="BP31" s="740"/>
      <c r="BQ31" s="739"/>
      <c r="BR31" s="993">
        <v>-1190.0253302231063</v>
      </c>
      <c r="BS31" s="6">
        <v>-1517.9505265540142</v>
      </c>
      <c r="BT31" s="315">
        <v>127.55615262991323</v>
      </c>
    </row>
    <row r="32" spans="1:73" s="210" customFormat="1" ht="12.75" customHeight="1">
      <c r="A32" s="54">
        <v>205</v>
      </c>
      <c r="B32" s="74" t="s">
        <v>96</v>
      </c>
      <c r="C32" s="626"/>
      <c r="D32" s="627"/>
      <c r="E32" s="627"/>
      <c r="F32" s="627"/>
      <c r="G32" s="628"/>
      <c r="H32" s="336">
        <v>1951.7320061255743</v>
      </c>
      <c r="I32" s="560">
        <v>1946</v>
      </c>
      <c r="J32" s="560">
        <v>1918</v>
      </c>
      <c r="K32" s="709">
        <v>101.45985401459853</v>
      </c>
      <c r="L32" s="315">
        <v>99.70631182418569</v>
      </c>
      <c r="M32" s="336">
        <v>21765.527300917</v>
      </c>
      <c r="N32" s="560">
        <v>23420.524320238863</v>
      </c>
      <c r="O32" s="560">
        <v>21562.986708365912</v>
      </c>
      <c r="P32" s="709">
        <v>108.61447273977251</v>
      </c>
      <c r="Q32" s="315">
        <v>107.603753386908</v>
      </c>
      <c r="R32" s="336">
        <v>30253.83195198673</v>
      </c>
      <c r="S32" s="560">
        <v>34128.967225300294</v>
      </c>
      <c r="T32" s="560">
        <v>32756.88819390149</v>
      </c>
      <c r="U32" s="709">
        <v>104.18867330522028</v>
      </c>
      <c r="V32" s="315">
        <v>112.80874197841601</v>
      </c>
      <c r="W32" s="336">
        <v>30537.483885597354</v>
      </c>
      <c r="X32" s="560">
        <v>34406.59101272385</v>
      </c>
      <c r="Y32" s="560">
        <v>33021.34949179046</v>
      </c>
      <c r="Z32" s="709">
        <v>104.19498761332508</v>
      </c>
      <c r="AA32" s="315">
        <v>112.6700259314793</v>
      </c>
      <c r="AB32" s="336">
        <v>29302.552176140718</v>
      </c>
      <c r="AC32" s="560">
        <v>33854.311244089375</v>
      </c>
      <c r="AD32" s="560">
        <v>31570.423768569195</v>
      </c>
      <c r="AE32" s="709">
        <v>107.23426296796804</v>
      </c>
      <c r="AF32" s="315">
        <v>115.53366082444818</v>
      </c>
      <c r="AG32" s="336">
        <v>189.17896775236352</v>
      </c>
      <c r="AH32" s="560">
        <v>305.55052375806565</v>
      </c>
      <c r="AI32" s="560">
        <v>226.73964034401877</v>
      </c>
      <c r="AJ32" s="709">
        <v>134.75831720226412</v>
      </c>
      <c r="AK32" s="315">
        <v>161.51400305663643</v>
      </c>
      <c r="AL32" s="336">
        <v>29491.731143893085</v>
      </c>
      <c r="AM32" s="560">
        <v>34159.86176784744</v>
      </c>
      <c r="AN32" s="560">
        <v>31797.163408913213</v>
      </c>
      <c r="AO32" s="709">
        <v>107.43053186395844</v>
      </c>
      <c r="AP32" s="315">
        <v>115.82860836882747</v>
      </c>
      <c r="AQ32" s="336">
        <v>30278.910395682633</v>
      </c>
      <c r="AR32" s="560">
        <v>35001.29846401779</v>
      </c>
      <c r="AS32" s="560">
        <v>32730.412822517592</v>
      </c>
      <c r="AT32" s="709">
        <v>106.9381515406304</v>
      </c>
      <c r="AU32" s="315">
        <v>115.59629460447329</v>
      </c>
      <c r="AV32" s="336">
        <v>762.1008080936475</v>
      </c>
      <c r="AW32" s="6">
        <v>-31</v>
      </c>
      <c r="AX32" s="315">
        <v>-4.067703336720606</v>
      </c>
      <c r="AY32" s="336">
        <v>258.5734899147182</v>
      </c>
      <c r="AZ32" s="6">
        <v>-594.7074512939354</v>
      </c>
      <c r="BA32" s="702">
        <v>-229.995523319146</v>
      </c>
      <c r="BB32" s="993">
        <v>4352.720833029288</v>
      </c>
      <c r="BC32" s="990">
        <v>4984.375487997601</v>
      </c>
      <c r="BD32" s="315">
        <v>114.51171989196266</v>
      </c>
      <c r="BE32" s="728">
        <v>0</v>
      </c>
      <c r="BF32" s="6">
        <v>0</v>
      </c>
      <c r="BG32" s="629"/>
      <c r="BH32" s="630"/>
      <c r="BI32" s="993">
        <v>4609.397864699435</v>
      </c>
      <c r="BJ32" s="6">
        <v>5444.888283685108</v>
      </c>
      <c r="BK32" s="315">
        <v>118.12580392298493</v>
      </c>
      <c r="BL32" s="993">
        <v>1856.695392085092</v>
      </c>
      <c r="BM32" s="6">
        <v>2095.179832972085</v>
      </c>
      <c r="BN32" s="315">
        <v>112.84456469831447</v>
      </c>
      <c r="BO32" s="708"/>
      <c r="BP32" s="741"/>
      <c r="BQ32" s="742"/>
      <c r="BR32" s="993">
        <v>256.6770316701465</v>
      </c>
      <c r="BS32" s="6">
        <v>460.51279568750664</v>
      </c>
      <c r="BT32" s="315">
        <v>179.41332447669402</v>
      </c>
      <c r="BU32" s="214"/>
    </row>
    <row r="33" spans="1:73" s="210" customFormat="1" ht="12.75" customHeight="1">
      <c r="A33" s="54">
        <v>207</v>
      </c>
      <c r="B33" s="74" t="s">
        <v>65</v>
      </c>
      <c r="C33" s="270"/>
      <c r="D33" s="227"/>
      <c r="E33" s="227"/>
      <c r="F33" s="227"/>
      <c r="G33" s="223"/>
      <c r="H33" s="336">
        <v>1826.501240694789</v>
      </c>
      <c r="I33" s="560">
        <v>1794</v>
      </c>
      <c r="J33" s="561">
        <v>1801</v>
      </c>
      <c r="K33" s="709">
        <v>99.61132704053304</v>
      </c>
      <c r="L33" s="315">
        <v>98.22057385066842</v>
      </c>
      <c r="M33" s="336">
        <v>29101.310998804478</v>
      </c>
      <c r="N33" s="560">
        <v>30639.284735636465</v>
      </c>
      <c r="O33" s="561">
        <v>28495.544129669543</v>
      </c>
      <c r="P33" s="709">
        <v>107.52307306788664</v>
      </c>
      <c r="Q33" s="315">
        <v>105.28489502378491</v>
      </c>
      <c r="R33" s="336">
        <v>29971.85903706119</v>
      </c>
      <c r="S33" s="560">
        <v>34452.50851424846</v>
      </c>
      <c r="T33" s="561">
        <v>32174.42418264001</v>
      </c>
      <c r="U33" s="709">
        <v>107.08041989711073</v>
      </c>
      <c r="V33" s="315">
        <v>114.94952138820219</v>
      </c>
      <c r="W33" s="336">
        <v>30211.19851103141</v>
      </c>
      <c r="X33" s="560">
        <v>34726.816204271774</v>
      </c>
      <c r="Y33" s="561">
        <v>32421.054409588734</v>
      </c>
      <c r="Z33" s="709">
        <v>107.11192722344371</v>
      </c>
      <c r="AA33" s="315">
        <v>114.94683400789782</v>
      </c>
      <c r="AB33" s="336">
        <v>28471.89435930877</v>
      </c>
      <c r="AC33" s="560">
        <v>35318.41331934877</v>
      </c>
      <c r="AD33" s="561">
        <v>31984.973683677123</v>
      </c>
      <c r="AE33" s="709">
        <v>110.42189269448362</v>
      </c>
      <c r="AF33" s="315">
        <v>124.04658739470757</v>
      </c>
      <c r="AG33" s="336">
        <v>195.46788392566026</v>
      </c>
      <c r="AH33" s="560">
        <v>291.86560243622915</v>
      </c>
      <c r="AI33" s="561">
        <v>220.49632787638424</v>
      </c>
      <c r="AJ33" s="709">
        <v>132.36755697802656</v>
      </c>
      <c r="AK33" s="315">
        <v>149.31639744318846</v>
      </c>
      <c r="AL33" s="336">
        <v>28667.36224323443</v>
      </c>
      <c r="AM33" s="560">
        <v>35610.278921785</v>
      </c>
      <c r="AN33" s="561">
        <v>32205.47001155351</v>
      </c>
      <c r="AO33" s="709">
        <v>110.57214475991202</v>
      </c>
      <c r="AP33" s="315">
        <v>124.21888913127721</v>
      </c>
      <c r="AQ33" s="336">
        <v>29542.76844908162</v>
      </c>
      <c r="AR33" s="560">
        <v>36465.77359860802</v>
      </c>
      <c r="AS33" s="561">
        <v>33282.7474376212</v>
      </c>
      <c r="AT33" s="709">
        <v>109.5635919689397</v>
      </c>
      <c r="AU33" s="315">
        <v>123.4338402017351</v>
      </c>
      <c r="AV33" s="336">
        <v>1304.496793826758</v>
      </c>
      <c r="AW33" s="6">
        <v>-1158</v>
      </c>
      <c r="AX33" s="315">
        <v>-88.76986171832529</v>
      </c>
      <c r="AY33" s="336">
        <v>668.4300619497881</v>
      </c>
      <c r="AZ33" s="6">
        <v>-1738.9573943362523</v>
      </c>
      <c r="BA33" s="702">
        <v>-260.15547374751094</v>
      </c>
      <c r="BB33" s="993">
        <v>4916.680252146506</v>
      </c>
      <c r="BC33" s="990">
        <v>5741.1560479848595</v>
      </c>
      <c r="BD33" s="315">
        <v>116.76895290228416</v>
      </c>
      <c r="BE33" s="728">
        <v>0</v>
      </c>
      <c r="BF33" s="6">
        <v>0</v>
      </c>
      <c r="BG33" s="65"/>
      <c r="BH33" s="72"/>
      <c r="BI33" s="993">
        <v>5485.007064449516</v>
      </c>
      <c r="BJ33" s="6">
        <v>5952.578032091596</v>
      </c>
      <c r="BK33" s="315">
        <v>108.52452808443202</v>
      </c>
      <c r="BL33" s="993">
        <v>1957.970601021628</v>
      </c>
      <c r="BM33" s="6">
        <v>1971.0238830912356</v>
      </c>
      <c r="BN33" s="315">
        <v>100.66667405847649</v>
      </c>
      <c r="BO33" s="707"/>
      <c r="BP33" s="740"/>
      <c r="BQ33" s="739"/>
      <c r="BR33" s="993">
        <v>568.3268123030106</v>
      </c>
      <c r="BS33" s="6">
        <v>211.4219841067362</v>
      </c>
      <c r="BT33" s="315">
        <v>37.20077594966853</v>
      </c>
      <c r="BU33" s="214"/>
    </row>
    <row r="34" spans="1:73" s="210" customFormat="1" ht="12.75" customHeight="1">
      <c r="A34" s="54">
        <v>209</v>
      </c>
      <c r="B34" s="74" t="s">
        <v>90</v>
      </c>
      <c r="C34" s="300"/>
      <c r="D34" s="227"/>
      <c r="E34" s="227"/>
      <c r="F34" s="227"/>
      <c r="G34" s="223"/>
      <c r="H34" s="336">
        <v>1813.25</v>
      </c>
      <c r="I34" s="560">
        <v>1809</v>
      </c>
      <c r="J34" s="560">
        <v>1772</v>
      </c>
      <c r="K34" s="709">
        <v>102.08803611738149</v>
      </c>
      <c r="L34" s="315">
        <v>99.76561422859507</v>
      </c>
      <c r="M34" s="336">
        <v>31961.870949951746</v>
      </c>
      <c r="N34" s="560">
        <v>32696.703752332247</v>
      </c>
      <c r="O34" s="560">
        <v>32303.805832994898</v>
      </c>
      <c r="P34" s="709">
        <v>101.21625891812427</v>
      </c>
      <c r="Q34" s="315">
        <v>102.29909195094102</v>
      </c>
      <c r="R34" s="336">
        <v>32210.40948573004</v>
      </c>
      <c r="S34" s="560">
        <v>36489.77264874577</v>
      </c>
      <c r="T34" s="560">
        <v>34399.11341781562</v>
      </c>
      <c r="U34" s="709">
        <v>106.07765440212589</v>
      </c>
      <c r="V34" s="315">
        <v>113.28565277914764</v>
      </c>
      <c r="W34" s="336">
        <v>32439.838687439682</v>
      </c>
      <c r="X34" s="560">
        <v>36744.66864764011</v>
      </c>
      <c r="Y34" s="560">
        <v>34639.34414945243</v>
      </c>
      <c r="Z34" s="709">
        <v>106.07784168517797</v>
      </c>
      <c r="AA34" s="315">
        <v>113.27019533505636</v>
      </c>
      <c r="AB34" s="336">
        <v>30207.059147938784</v>
      </c>
      <c r="AC34" s="560">
        <v>36250.7705065303</v>
      </c>
      <c r="AD34" s="560">
        <v>36210.824838067965</v>
      </c>
      <c r="AE34" s="709">
        <v>100.11031416335024</v>
      </c>
      <c r="AF34" s="315">
        <v>120.00761255504054</v>
      </c>
      <c r="AG34" s="336">
        <v>206.12849855232318</v>
      </c>
      <c r="AH34" s="560">
        <v>358.0885909750536</v>
      </c>
      <c r="AI34" s="560">
        <v>295.9862882631112</v>
      </c>
      <c r="AJ34" s="709">
        <v>120.98147960716943</v>
      </c>
      <c r="AK34" s="315">
        <v>173.7210494861084</v>
      </c>
      <c r="AL34" s="336">
        <v>30413.187646491107</v>
      </c>
      <c r="AM34" s="560">
        <v>36608.85909750535</v>
      </c>
      <c r="AN34" s="560">
        <v>36506.81112633108</v>
      </c>
      <c r="AO34" s="709">
        <v>100.27953132039154</v>
      </c>
      <c r="AP34" s="315">
        <v>120.37166088287054</v>
      </c>
      <c r="AQ34" s="336">
        <v>31412.601682062592</v>
      </c>
      <c r="AR34" s="560">
        <v>37613.59961301914</v>
      </c>
      <c r="AS34" s="560">
        <v>37659.29224860095</v>
      </c>
      <c r="AT34" s="709">
        <v>99.878668363494</v>
      </c>
      <c r="AU34" s="315">
        <v>119.7404786579568</v>
      </c>
      <c r="AV34" s="336">
        <v>1797.2218392389357</v>
      </c>
      <c r="AW34" s="6">
        <v>-119</v>
      </c>
      <c r="AX34" s="315">
        <v>-6.621330622734509</v>
      </c>
      <c r="AY34" s="336">
        <v>1027.2370053770853</v>
      </c>
      <c r="AZ34" s="6">
        <v>-868.9309653790339</v>
      </c>
      <c r="BA34" s="702">
        <v>-84.58914163241819</v>
      </c>
      <c r="BB34" s="993">
        <v>4428.732938094582</v>
      </c>
      <c r="BC34" s="990">
        <v>4881.424918803124</v>
      </c>
      <c r="BD34" s="315">
        <v>110.22170419928973</v>
      </c>
      <c r="BE34" s="728">
        <v>0</v>
      </c>
      <c r="BF34" s="6">
        <v>0</v>
      </c>
      <c r="BG34" s="65"/>
      <c r="BH34" s="72"/>
      <c r="BI34" s="993">
        <v>3976.375292982214</v>
      </c>
      <c r="BJ34" s="6">
        <v>4242.374403980374</v>
      </c>
      <c r="BK34" s="315">
        <v>106.68948706797406</v>
      </c>
      <c r="BL34" s="993">
        <v>640.0317110161312</v>
      </c>
      <c r="BM34" s="6">
        <v>730.2121484348006</v>
      </c>
      <c r="BN34" s="315">
        <v>114.08999520906495</v>
      </c>
      <c r="BO34" s="707"/>
      <c r="BP34" s="740"/>
      <c r="BQ34" s="739"/>
      <c r="BR34" s="993">
        <v>-452.3576451123673</v>
      </c>
      <c r="BS34" s="6">
        <v>-639.0505148227489</v>
      </c>
      <c r="BT34" s="315">
        <v>141.27107648727952</v>
      </c>
      <c r="BU34" s="214"/>
    </row>
    <row r="35" spans="1:73" s="210" customFormat="1" ht="12.75" customHeight="1">
      <c r="A35" s="54">
        <v>211</v>
      </c>
      <c r="B35" s="74" t="s">
        <v>16</v>
      </c>
      <c r="C35" s="300"/>
      <c r="D35" s="227"/>
      <c r="E35" s="227"/>
      <c r="F35" s="227"/>
      <c r="G35" s="223"/>
      <c r="H35" s="336">
        <v>1917.2774566473988</v>
      </c>
      <c r="I35" s="560">
        <v>1910</v>
      </c>
      <c r="J35" s="560">
        <v>1843</v>
      </c>
      <c r="K35" s="709">
        <v>103.6353771025502</v>
      </c>
      <c r="L35" s="315">
        <v>99.62042756919885</v>
      </c>
      <c r="M35" s="336">
        <v>27065.55613843088</v>
      </c>
      <c r="N35" s="560">
        <v>28564.23626611487</v>
      </c>
      <c r="O35" s="560">
        <v>27047.68633522866</v>
      </c>
      <c r="P35" s="709">
        <v>105.60694882397743</v>
      </c>
      <c r="Q35" s="315">
        <v>105.53722273438153</v>
      </c>
      <c r="R35" s="336">
        <v>31878.367235573085</v>
      </c>
      <c r="S35" s="560">
        <v>36503.90403142732</v>
      </c>
      <c r="T35" s="560">
        <v>33086.92825440729</v>
      </c>
      <c r="U35" s="709">
        <v>110.32726807017777</v>
      </c>
      <c r="V35" s="315">
        <v>114.50995517327686</v>
      </c>
      <c r="W35" s="336">
        <v>32137.856546343108</v>
      </c>
      <c r="X35" s="560">
        <v>36767.28341384984</v>
      </c>
      <c r="Y35" s="560">
        <v>33323.40948465386</v>
      </c>
      <c r="Z35" s="709">
        <v>110.33469858713573</v>
      </c>
      <c r="AA35" s="315">
        <v>114.40490239550061</v>
      </c>
      <c r="AB35" s="336">
        <v>30046.405669165997</v>
      </c>
      <c r="AC35" s="560">
        <v>37219.9207264417</v>
      </c>
      <c r="AD35" s="560">
        <v>33391.33310534286</v>
      </c>
      <c r="AE35" s="709">
        <v>111.4658124280945</v>
      </c>
      <c r="AF35" s="315">
        <v>123.87478601021904</v>
      </c>
      <c r="AG35" s="336">
        <v>160.22765301230973</v>
      </c>
      <c r="AH35" s="560">
        <v>209.75606462228018</v>
      </c>
      <c r="AI35" s="560">
        <v>215.90195908949127</v>
      </c>
      <c r="AJ35" s="709">
        <v>97.15338642913211</v>
      </c>
      <c r="AK35" s="315">
        <v>130.91127572477475</v>
      </c>
      <c r="AL35" s="336">
        <v>30206.633322178306</v>
      </c>
      <c r="AM35" s="560">
        <v>37429.67679106398</v>
      </c>
      <c r="AN35" s="560">
        <v>33607.23506443236</v>
      </c>
      <c r="AO35" s="709">
        <v>111.37386553610607</v>
      </c>
      <c r="AP35" s="315">
        <v>123.9121102701054</v>
      </c>
      <c r="AQ35" s="336">
        <v>31106.510164642183</v>
      </c>
      <c r="AR35" s="560">
        <v>38383.130022590645</v>
      </c>
      <c r="AS35" s="560">
        <v>34721.97539957834</v>
      </c>
      <c r="AT35" s="709">
        <v>110.5442002676402</v>
      </c>
      <c r="AU35" s="315">
        <v>123.39259473156707</v>
      </c>
      <c r="AV35" s="336">
        <v>1671.7339133947764</v>
      </c>
      <c r="AW35" s="6">
        <v>-926</v>
      </c>
      <c r="AX35" s="315">
        <v>-55.3915902872114</v>
      </c>
      <c r="AY35" s="336">
        <v>1031.3463817009308</v>
      </c>
      <c r="AZ35" s="6">
        <v>-1615.8466087407987</v>
      </c>
      <c r="BA35" s="702">
        <v>-156.673513129109</v>
      </c>
      <c r="BB35" s="993">
        <v>4652.173421488201</v>
      </c>
      <c r="BC35" s="990">
        <v>5107.76657290789</v>
      </c>
      <c r="BD35" s="315">
        <v>109.79312485031885</v>
      </c>
      <c r="BE35" s="728">
        <v>0</v>
      </c>
      <c r="BF35" s="6">
        <v>0</v>
      </c>
      <c r="BG35" s="65"/>
      <c r="BH35" s="72"/>
      <c r="BI35" s="993">
        <v>3282.714380036721</v>
      </c>
      <c r="BJ35" s="6">
        <v>3824.6370755064513</v>
      </c>
      <c r="BK35" s="315">
        <v>116.5083718146587</v>
      </c>
      <c r="BL35" s="993">
        <v>924.4985513538284</v>
      </c>
      <c r="BM35" s="6">
        <v>1148.8026061388614</v>
      </c>
      <c r="BN35" s="315">
        <v>124.26223972515305</v>
      </c>
      <c r="BO35" s="707"/>
      <c r="BP35" s="740"/>
      <c r="BQ35" s="739"/>
      <c r="BR35" s="993">
        <v>-1369.4590414514803</v>
      </c>
      <c r="BS35" s="6">
        <v>-1283.1294974014388</v>
      </c>
      <c r="BT35" s="315">
        <v>93.69608426123199</v>
      </c>
      <c r="BU35" s="214"/>
    </row>
    <row r="36" spans="1:73" s="210" customFormat="1" ht="12.75" customHeight="1" thickBot="1">
      <c r="A36" s="54">
        <v>213</v>
      </c>
      <c r="B36" s="75" t="s">
        <v>319</v>
      </c>
      <c r="C36" s="270"/>
      <c r="D36" s="227"/>
      <c r="E36" s="227"/>
      <c r="F36" s="227"/>
      <c r="G36" s="223"/>
      <c r="H36" s="336">
        <v>1772.6265560165975</v>
      </c>
      <c r="I36" s="560">
        <v>1806</v>
      </c>
      <c r="J36" s="560">
        <v>1786</v>
      </c>
      <c r="K36" s="709">
        <v>101.11982082866741</v>
      </c>
      <c r="L36" s="315">
        <v>101.88271149781252</v>
      </c>
      <c r="M36" s="336">
        <v>19574.483325257544</v>
      </c>
      <c r="N36" s="560">
        <v>20643.473141399758</v>
      </c>
      <c r="O36" s="560">
        <v>19307.0077545555</v>
      </c>
      <c r="P36" s="709">
        <v>106.92217770787873</v>
      </c>
      <c r="Q36" s="315">
        <v>105.46113937404857</v>
      </c>
      <c r="R36" s="336">
        <v>30234.431874307997</v>
      </c>
      <c r="S36" s="560">
        <v>35232.72877048951</v>
      </c>
      <c r="T36" s="560">
        <v>32236.429915097182</v>
      </c>
      <c r="U36" s="709">
        <v>109.29476019299855</v>
      </c>
      <c r="V36" s="315">
        <v>116.5318035971725</v>
      </c>
      <c r="W36" s="336">
        <v>30394.72803327692</v>
      </c>
      <c r="X36" s="560">
        <v>35417.44622229669</v>
      </c>
      <c r="Y36" s="560">
        <v>32389.538436279516</v>
      </c>
      <c r="Z36" s="709">
        <v>109.34841288947055</v>
      </c>
      <c r="AA36" s="315">
        <v>116.52496506473351</v>
      </c>
      <c r="AB36" s="336">
        <v>29529.956484387985</v>
      </c>
      <c r="AC36" s="560">
        <v>34639.896493628585</v>
      </c>
      <c r="AD36" s="560">
        <v>31713.676997555063</v>
      </c>
      <c r="AE36" s="709">
        <v>109.2269953316959</v>
      </c>
      <c r="AF36" s="315">
        <v>117.30425851437386</v>
      </c>
      <c r="AG36" s="336">
        <v>206.65585213586985</v>
      </c>
      <c r="AH36" s="560">
        <v>259.17315908519726</v>
      </c>
      <c r="AI36" s="560">
        <v>204.4544744164722</v>
      </c>
      <c r="AJ36" s="709">
        <v>126.76326102663984</v>
      </c>
      <c r="AK36" s="315">
        <v>125.41292995409532</v>
      </c>
      <c r="AL36" s="336">
        <v>29736.612336523856</v>
      </c>
      <c r="AM36" s="560">
        <v>34899.069652713784</v>
      </c>
      <c r="AN36" s="560">
        <v>31918.131471971534</v>
      </c>
      <c r="AO36" s="709">
        <v>109.33932546571505</v>
      </c>
      <c r="AP36" s="315">
        <v>117.36061007140736</v>
      </c>
      <c r="AQ36" s="336">
        <v>30647.965955295258</v>
      </c>
      <c r="AR36" s="560">
        <v>35848.719667141384</v>
      </c>
      <c r="AS36" s="560">
        <v>32882.21563596571</v>
      </c>
      <c r="AT36" s="709">
        <v>109.0216062810895</v>
      </c>
      <c r="AU36" s="315">
        <v>116.9693274895705</v>
      </c>
      <c r="AV36" s="336">
        <v>497.81953778414476</v>
      </c>
      <c r="AW36" s="107">
        <v>334</v>
      </c>
      <c r="AX36" s="315">
        <v>67.09258569614896</v>
      </c>
      <c r="AY36" s="336">
        <v>-253.23792201833788</v>
      </c>
      <c r="AZ36" s="107">
        <v>-431.27344484469387</v>
      </c>
      <c r="BA36" s="702">
        <v>170.30365808066605</v>
      </c>
      <c r="BB36" s="993">
        <v>5252.854029583125</v>
      </c>
      <c r="BC36" s="990">
        <v>7525.77653048877</v>
      </c>
      <c r="BD36" s="315">
        <v>143.27023915199157</v>
      </c>
      <c r="BE36" s="728">
        <v>0</v>
      </c>
      <c r="BF36" s="6">
        <v>0</v>
      </c>
      <c r="BG36" s="65"/>
      <c r="BH36" s="72"/>
      <c r="BI36" s="993">
        <v>4032.8836642064784</v>
      </c>
      <c r="BJ36" s="6">
        <v>4783.560451630318</v>
      </c>
      <c r="BK36" s="315">
        <v>118.61389640584996</v>
      </c>
      <c r="BL36" s="993">
        <v>1518.4397113316152</v>
      </c>
      <c r="BM36" s="6">
        <v>1934.2264481118466</v>
      </c>
      <c r="BN36" s="315">
        <v>127.38249886889497</v>
      </c>
      <c r="BO36" s="707"/>
      <c r="BP36" s="740"/>
      <c r="BQ36" s="739"/>
      <c r="BR36" s="993">
        <v>-1219.9703653766476</v>
      </c>
      <c r="BS36" s="6">
        <v>-2742.2160788584515</v>
      </c>
      <c r="BT36" s="315">
        <v>224.77726973407533</v>
      </c>
      <c r="BU36" s="214"/>
    </row>
    <row r="37" spans="1:73" s="301" customFormat="1" ht="14.45" customHeight="1" thickBot="1" thickTop="1">
      <c r="A37" s="55" t="s">
        <v>17</v>
      </c>
      <c r="B37" s="53"/>
      <c r="C37" s="619"/>
      <c r="D37" s="619"/>
      <c r="E37" s="619"/>
      <c r="F37" s="619"/>
      <c r="G37" s="320"/>
      <c r="H37" s="562">
        <v>1868.7550689375507</v>
      </c>
      <c r="I37" s="548">
        <v>1875.6934764991897</v>
      </c>
      <c r="J37" s="548">
        <v>1837.680042378493</v>
      </c>
      <c r="K37" s="616">
        <v>102.06855563776469</v>
      </c>
      <c r="L37" s="616">
        <v>100.371285016264</v>
      </c>
      <c r="M37" s="562">
        <v>25254.043421181115</v>
      </c>
      <c r="N37" s="548">
        <v>26765.695410546698</v>
      </c>
      <c r="O37" s="548">
        <v>25085.452254567164</v>
      </c>
      <c r="P37" s="616">
        <v>106.69807798930005</v>
      </c>
      <c r="Q37" s="616">
        <v>105.98578201579288</v>
      </c>
      <c r="R37" s="562">
        <v>31010.380504952966</v>
      </c>
      <c r="S37" s="548">
        <v>35357.11405711318</v>
      </c>
      <c r="T37" s="548">
        <v>32997.12438209491</v>
      </c>
      <c r="U37" s="616">
        <v>107.15210709785019</v>
      </c>
      <c r="V37" s="616">
        <v>114.0170274642904</v>
      </c>
      <c r="W37" s="562">
        <v>31299.933381796087</v>
      </c>
      <c r="X37" s="548">
        <v>35657.226678884734</v>
      </c>
      <c r="Y37" s="548">
        <v>33277.32276607591</v>
      </c>
      <c r="Z37" s="616">
        <v>107.15172891022047</v>
      </c>
      <c r="AA37" s="616">
        <v>113.92109447626757</v>
      </c>
      <c r="AB37" s="562">
        <v>29653.250295658967</v>
      </c>
      <c r="AC37" s="548">
        <v>35623.39741876127</v>
      </c>
      <c r="AD37" s="548">
        <v>32708.697988559208</v>
      </c>
      <c r="AE37" s="616">
        <v>108.9110836243667</v>
      </c>
      <c r="AF37" s="616">
        <v>120.13319640706061</v>
      </c>
      <c r="AG37" s="562">
        <v>181.1001768528866</v>
      </c>
      <c r="AH37" s="548">
        <v>266.59442974251664</v>
      </c>
      <c r="AI37" s="548">
        <v>224.29538605402786</v>
      </c>
      <c r="AJ37" s="616">
        <v>118.85863299849595</v>
      </c>
      <c r="AK37" s="616">
        <v>147.20826582023702</v>
      </c>
      <c r="AL37" s="562">
        <v>29834.350472511855</v>
      </c>
      <c r="AM37" s="548">
        <v>35889.99184850379</v>
      </c>
      <c r="AN37" s="548">
        <v>32932.99337461324</v>
      </c>
      <c r="AO37" s="616">
        <v>108.97883299053524</v>
      </c>
      <c r="AP37" s="616">
        <v>120.29754722353134</v>
      </c>
      <c r="AQ37" s="562">
        <v>30740.308570312587</v>
      </c>
      <c r="AR37" s="548">
        <v>36824.1826928841</v>
      </c>
      <c r="AS37" s="548">
        <v>33999.023047317576</v>
      </c>
      <c r="AT37" s="616">
        <v>108.30953184047274</v>
      </c>
      <c r="AU37" s="616">
        <v>119.7911940560252</v>
      </c>
      <c r="AV37" s="645">
        <v>1176.0300324411123</v>
      </c>
      <c r="AW37" s="636">
        <v>-533</v>
      </c>
      <c r="AX37" s="616">
        <v>-45.32197182869895</v>
      </c>
      <c r="AY37" s="645">
        <v>559.6248114835028</v>
      </c>
      <c r="AZ37" s="636">
        <v>-1166.9560139993578</v>
      </c>
      <c r="BA37" s="989">
        <v>-208.52470977937662</v>
      </c>
      <c r="BB37" s="647">
        <v>4954.696149381015</v>
      </c>
      <c r="BC37" s="991">
        <v>5773.094834833102</v>
      </c>
      <c r="BD37" s="616">
        <v>116.51763621376317</v>
      </c>
      <c r="BE37" s="729">
        <v>0</v>
      </c>
      <c r="BF37" s="636">
        <v>0</v>
      </c>
      <c r="BG37" s="619"/>
      <c r="BH37" s="320"/>
      <c r="BI37" s="647">
        <v>4414.41123178578</v>
      </c>
      <c r="BJ37" s="548">
        <v>5060.705910715032</v>
      </c>
      <c r="BK37" s="616">
        <v>114.64056348614815</v>
      </c>
      <c r="BL37" s="647">
        <v>1727.4421430663904</v>
      </c>
      <c r="BM37" s="548">
        <v>1915.52478818477</v>
      </c>
      <c r="BN37" s="616">
        <v>110.88792732499356</v>
      </c>
      <c r="BO37" s="743"/>
      <c r="BP37" s="619"/>
      <c r="BQ37" s="320"/>
      <c r="BR37" s="647">
        <v>-540.2849175952348</v>
      </c>
      <c r="BS37" s="645">
        <v>-712.3889241180707</v>
      </c>
      <c r="BT37" s="616">
        <v>131.85430518565227</v>
      </c>
      <c r="BU37" s="210"/>
    </row>
    <row r="38" spans="1:73" s="301" customFormat="1" ht="14.25" customHeight="1" thickBot="1" thickTop="1">
      <c r="A38" s="56" t="s">
        <v>77</v>
      </c>
      <c r="B38" s="97"/>
      <c r="C38" s="302"/>
      <c r="D38" s="304"/>
      <c r="E38" s="303"/>
      <c r="F38" s="304"/>
      <c r="G38" s="320"/>
      <c r="H38" s="48">
        <v>1733.5441103992114</v>
      </c>
      <c r="I38" s="42">
        <v>1755.6310316139768</v>
      </c>
      <c r="J38" s="42">
        <v>1704.6130057647758</v>
      </c>
      <c r="K38" s="710">
        <v>102.99293890617194</v>
      </c>
      <c r="L38" s="49">
        <v>101.27409052254686</v>
      </c>
      <c r="M38" s="48">
        <v>24291.861711095335</v>
      </c>
      <c r="N38" s="42">
        <v>25968.05761920817</v>
      </c>
      <c r="O38" s="42">
        <v>24314.48477309343</v>
      </c>
      <c r="P38" s="710">
        <v>106.80077271447921</v>
      </c>
      <c r="Q38" s="49">
        <v>106.90023649915325</v>
      </c>
      <c r="R38" s="48">
        <v>33509.20135863223</v>
      </c>
      <c r="S38" s="42">
        <v>38098.418945266916</v>
      </c>
      <c r="T38" s="42">
        <v>36147.384036863994</v>
      </c>
      <c r="U38" s="710">
        <v>105.39744426986255</v>
      </c>
      <c r="V38" s="49">
        <v>113.69539529611161</v>
      </c>
      <c r="W38" s="48">
        <v>33923.192605668475</v>
      </c>
      <c r="X38" s="42">
        <v>38578.08622931158</v>
      </c>
      <c r="Y38" s="42">
        <v>36545.23153182612</v>
      </c>
      <c r="Z38" s="710">
        <v>105.56257167426921</v>
      </c>
      <c r="AA38" s="49">
        <v>113.72186184759417</v>
      </c>
      <c r="AB38" s="48">
        <v>32283.713272535857</v>
      </c>
      <c r="AC38" s="42">
        <v>38621.95905402559</v>
      </c>
      <c r="AD38" s="42">
        <v>36629.05372909065</v>
      </c>
      <c r="AE38" s="710">
        <v>105.4407775305213</v>
      </c>
      <c r="AF38" s="49">
        <v>119.6329515380802</v>
      </c>
      <c r="AG38" s="48">
        <v>137.92556408057064</v>
      </c>
      <c r="AH38" s="42">
        <v>208.59592037695677</v>
      </c>
      <c r="AI38" s="42">
        <v>165.7113575316184</v>
      </c>
      <c r="AJ38" s="710">
        <v>125.87907279508939</v>
      </c>
      <c r="AK38" s="49">
        <v>151.23804043687167</v>
      </c>
      <c r="AL38" s="48">
        <v>32421.638836616432</v>
      </c>
      <c r="AM38" s="42">
        <v>38830.55497440255</v>
      </c>
      <c r="AN38" s="42">
        <v>36794.76508662227</v>
      </c>
      <c r="AO38" s="710">
        <v>105.53282479990733</v>
      </c>
      <c r="AP38" s="49">
        <v>119.76740340018839</v>
      </c>
      <c r="AQ38" s="48">
        <v>33376.709792748974</v>
      </c>
      <c r="AR38" s="42">
        <v>39764.66643936542</v>
      </c>
      <c r="AS38" s="42">
        <v>37843.59505206843</v>
      </c>
      <c r="AT38" s="710">
        <v>105.07634484687256</v>
      </c>
      <c r="AU38" s="49">
        <v>119.13896452431096</v>
      </c>
      <c r="AV38" s="48">
        <v>1087.5625220157954</v>
      </c>
      <c r="AW38" s="42">
        <v>-732</v>
      </c>
      <c r="AX38" s="49">
        <v>-67.30647527677206</v>
      </c>
      <c r="AY38" s="48">
        <v>546.4828129194965</v>
      </c>
      <c r="AZ38" s="42">
        <v>-1186.580210053838</v>
      </c>
      <c r="BA38" s="635">
        <v>-217.13038031602937</v>
      </c>
      <c r="BB38" s="994">
        <v>5750.925765083538</v>
      </c>
      <c r="BC38" s="637">
        <v>5537.20097703207</v>
      </c>
      <c r="BD38" s="49">
        <v>96.28364550714448</v>
      </c>
      <c r="BE38" s="730">
        <v>0</v>
      </c>
      <c r="BF38" s="42">
        <v>0</v>
      </c>
      <c r="BG38" s="624"/>
      <c r="BH38" s="625"/>
      <c r="BI38" s="994">
        <v>4351.956670545522</v>
      </c>
      <c r="BJ38" s="42">
        <v>4685.170915454598</v>
      </c>
      <c r="BK38" s="49">
        <v>107.6566535499837</v>
      </c>
      <c r="BL38" s="994">
        <v>1655.9528578385898</v>
      </c>
      <c r="BM38" s="42">
        <v>1541.5536343361048</v>
      </c>
      <c r="BN38" s="49">
        <v>93.09163766583288</v>
      </c>
      <c r="BO38" s="624"/>
      <c r="BP38" s="624"/>
      <c r="BQ38" s="625"/>
      <c r="BR38" s="994">
        <v>-1398.9690945380169</v>
      </c>
      <c r="BS38" s="42">
        <v>-852.0300615774723</v>
      </c>
      <c r="BT38" s="49">
        <v>60.90413754700129</v>
      </c>
      <c r="BU38" s="218"/>
    </row>
    <row r="39" spans="1:73" s="214" customFormat="1" ht="12">
      <c r="A39" s="142" t="s">
        <v>88</v>
      </c>
      <c r="M39" s="237"/>
      <c r="V39" s="236"/>
      <c r="W39" s="237"/>
      <c r="X39" s="237"/>
      <c r="AC39" s="250"/>
      <c r="AD39" s="250"/>
      <c r="AE39" s="250"/>
      <c r="AF39" s="250"/>
      <c r="BC39" s="236"/>
      <c r="BS39" s="250"/>
      <c r="BT39" s="250"/>
      <c r="BU39" s="250"/>
    </row>
    <row r="40" spans="1:73" s="214" customFormat="1" ht="12">
      <c r="A40" s="1045" t="s">
        <v>333</v>
      </c>
      <c r="B40" s="1045"/>
      <c r="C40" s="651" t="s">
        <v>168</v>
      </c>
      <c r="D40" s="651"/>
      <c r="E40" s="651"/>
      <c r="F40" s="250"/>
      <c r="G40" s="250"/>
      <c r="H40" s="87"/>
      <c r="I40" s="87"/>
      <c r="J40" s="87"/>
      <c r="K40" s="88"/>
      <c r="L40" s="88"/>
      <c r="M40" s="307"/>
      <c r="O40" s="236"/>
      <c r="R40" s="308"/>
      <c r="V40" s="236"/>
      <c r="W40" s="1045" t="s">
        <v>170</v>
      </c>
      <c r="X40" s="1045"/>
      <c r="Y40" s="88"/>
      <c r="Z40" s="88"/>
      <c r="AA40" s="88"/>
      <c r="AB40" s="250"/>
      <c r="AC40" s="250"/>
      <c r="AD40" s="250"/>
      <c r="AE40" s="250"/>
      <c r="AF40" s="250"/>
      <c r="AG40" s="87"/>
      <c r="AH40" s="87"/>
      <c r="AI40" s="87"/>
      <c r="AJ40" s="87"/>
      <c r="AK40" s="87"/>
      <c r="AL40" s="1045" t="s">
        <v>127</v>
      </c>
      <c r="AM40" s="1045"/>
      <c r="AN40" s="87"/>
      <c r="AQ40" s="1045" t="s">
        <v>127</v>
      </c>
      <c r="AR40" s="1045"/>
      <c r="AS40" s="89"/>
      <c r="AT40" s="87"/>
      <c r="AU40" s="87"/>
      <c r="AV40" s="87"/>
      <c r="AZ40" s="1026"/>
      <c r="BA40" s="71"/>
      <c r="BB40" s="71"/>
      <c r="BC40" s="92"/>
      <c r="BD40" s="87"/>
      <c r="BE40" s="87"/>
      <c r="BJ40" s="309"/>
      <c r="BK40" s="306"/>
      <c r="BL40" s="306"/>
      <c r="BM40" s="87"/>
      <c r="BN40" s="87"/>
      <c r="BO40" s="87"/>
      <c r="BP40" s="306"/>
      <c r="BQ40" s="306"/>
      <c r="BR40" s="306"/>
      <c r="BS40" s="306"/>
      <c r="BT40" s="306"/>
      <c r="BU40" s="306"/>
    </row>
    <row r="41" spans="1:73" s="214" customFormat="1" ht="12">
      <c r="A41" s="1045" t="s">
        <v>344</v>
      </c>
      <c r="B41" s="1045"/>
      <c r="C41" s="1045" t="s">
        <v>169</v>
      </c>
      <c r="D41" s="1045"/>
      <c r="E41" s="1045"/>
      <c r="F41" s="1045"/>
      <c r="G41" s="1045"/>
      <c r="H41" s="1045"/>
      <c r="I41" s="87"/>
      <c r="J41" s="87"/>
      <c r="K41" s="88"/>
      <c r="L41" s="88"/>
      <c r="M41" s="310"/>
      <c r="N41" s="311"/>
      <c r="O41" s="311"/>
      <c r="P41" s="311"/>
      <c r="Q41" s="311"/>
      <c r="R41" s="311"/>
      <c r="S41" s="311"/>
      <c r="T41" s="311"/>
      <c r="U41" s="311"/>
      <c r="V41" s="236"/>
      <c r="W41" s="91"/>
      <c r="X41" s="88"/>
      <c r="Y41" s="88"/>
      <c r="Z41" s="88"/>
      <c r="AA41" s="88"/>
      <c r="AB41" s="250"/>
      <c r="AC41" s="250"/>
      <c r="AD41" s="250"/>
      <c r="AE41" s="250"/>
      <c r="AF41" s="250"/>
      <c r="AG41" s="87"/>
      <c r="AH41" s="87"/>
      <c r="AI41" s="87"/>
      <c r="AJ41" s="87"/>
      <c r="AK41" s="87"/>
      <c r="AL41" s="565"/>
      <c r="AM41" s="565"/>
      <c r="AN41" s="250"/>
      <c r="AQ41" s="565"/>
      <c r="AR41" s="565"/>
      <c r="AS41" s="87"/>
      <c r="AT41" s="996"/>
      <c r="AU41" s="996"/>
      <c r="AV41" s="87"/>
      <c r="AZ41" s="1026"/>
      <c r="BA41" s="87"/>
      <c r="BB41" s="87"/>
      <c r="BC41" s="92"/>
      <c r="BD41" s="87"/>
      <c r="BE41" s="87"/>
      <c r="BJ41" s="309"/>
      <c r="BK41" s="306"/>
      <c r="BL41" s="306"/>
      <c r="BM41" s="87"/>
      <c r="BN41" s="87"/>
      <c r="BO41" s="87"/>
      <c r="BP41" s="306"/>
      <c r="BQ41" s="306"/>
      <c r="BR41" s="306"/>
      <c r="BS41" s="306"/>
      <c r="BT41" s="306"/>
      <c r="BU41" s="306"/>
    </row>
    <row r="42" spans="3:73" s="214" customFormat="1" ht="12">
      <c r="C42" s="312"/>
      <c r="I42" s="306"/>
      <c r="J42" s="306"/>
      <c r="K42" s="305"/>
      <c r="L42" s="305"/>
      <c r="M42" s="313"/>
      <c r="V42" s="236"/>
      <c r="W42" s="71"/>
      <c r="X42" s="71"/>
      <c r="Y42" s="71"/>
      <c r="Z42" s="71"/>
      <c r="AA42" s="71"/>
      <c r="AL42" s="250"/>
      <c r="AM42" s="250"/>
      <c r="AN42" s="250"/>
      <c r="AQ42" s="87"/>
      <c r="AR42" s="87"/>
      <c r="AS42" s="87"/>
      <c r="AT42" s="92"/>
      <c r="AU42" s="92"/>
      <c r="AV42" s="87"/>
      <c r="AZ42" s="1026"/>
      <c r="BA42" s="87"/>
      <c r="BB42" s="87"/>
      <c r="BC42" s="94"/>
      <c r="BD42" s="89"/>
      <c r="BE42" s="89"/>
      <c r="BJ42" s="314"/>
      <c r="BK42" s="312"/>
      <c r="BL42" s="312"/>
      <c r="BM42" s="87"/>
      <c r="BN42" s="87"/>
      <c r="BO42" s="87"/>
      <c r="BP42" s="306"/>
      <c r="BQ42" s="306"/>
      <c r="BR42" s="306"/>
      <c r="BS42" s="306"/>
      <c r="BT42" s="306"/>
      <c r="BU42" s="306"/>
    </row>
    <row r="43" spans="3:73" s="214" customFormat="1" ht="12">
      <c r="C43" s="312"/>
      <c r="H43" s="250"/>
      <c r="I43" s="250"/>
      <c r="J43" s="250"/>
      <c r="K43" s="250"/>
      <c r="L43" s="250"/>
      <c r="M43" s="237"/>
      <c r="V43" s="236"/>
      <c r="W43" s="93"/>
      <c r="X43" s="93"/>
      <c r="Y43" s="71"/>
      <c r="Z43" s="71"/>
      <c r="AA43" s="71"/>
      <c r="AL43" s="250"/>
      <c r="AM43" s="250"/>
      <c r="AN43" s="250"/>
      <c r="AO43" s="236"/>
      <c r="AQ43" s="87"/>
      <c r="AR43" s="92"/>
      <c r="AS43" s="92"/>
      <c r="AT43" s="92"/>
      <c r="AU43" s="92"/>
      <c r="AV43" s="87"/>
      <c r="AZ43" s="1026"/>
      <c r="BA43" s="87"/>
      <c r="BB43" s="87"/>
      <c r="BC43" s="90"/>
      <c r="BD43" s="71"/>
      <c r="BE43" s="71"/>
      <c r="BM43" s="87"/>
      <c r="BN43" s="87"/>
      <c r="BO43" s="87"/>
      <c r="BP43" s="306"/>
      <c r="BQ43" s="306"/>
      <c r="BR43" s="306"/>
      <c r="BS43" s="306"/>
      <c r="BT43" s="306"/>
      <c r="BU43" s="306"/>
    </row>
    <row r="44" spans="3:73" s="214" customFormat="1" ht="12">
      <c r="C44" s="312"/>
      <c r="F44" s="236"/>
      <c r="G44" s="236"/>
      <c r="M44" s="237"/>
      <c r="V44" s="236"/>
      <c r="W44" s="93"/>
      <c r="X44" s="93"/>
      <c r="Y44" s="71"/>
      <c r="Z44" s="71"/>
      <c r="AA44" s="71"/>
      <c r="AO44" s="236"/>
      <c r="AQ44" s="87"/>
      <c r="AR44" s="92"/>
      <c r="AS44" s="92"/>
      <c r="AT44" s="92"/>
      <c r="AU44" s="92"/>
      <c r="AV44" s="87"/>
      <c r="AZ44" s="1026"/>
      <c r="BA44" s="87"/>
      <c r="BB44" s="87"/>
      <c r="BC44" s="90"/>
      <c r="BD44" s="71"/>
      <c r="BE44" s="71"/>
      <c r="BM44" s="87"/>
      <c r="BN44" s="87"/>
      <c r="BO44" s="87"/>
      <c r="BP44" s="306"/>
      <c r="BQ44" s="306"/>
      <c r="BR44" s="306"/>
      <c r="BS44" s="306"/>
      <c r="BT44" s="306"/>
      <c r="BU44" s="306"/>
    </row>
    <row r="45" spans="41:67" ht="12">
      <c r="AO45" s="236"/>
      <c r="AR45" s="92"/>
      <c r="AS45" s="92"/>
      <c r="AT45" s="92"/>
      <c r="AU45" s="92"/>
      <c r="AZ45" s="1026"/>
      <c r="BM45" s="87"/>
      <c r="BN45" s="321"/>
      <c r="BO45" s="321"/>
    </row>
    <row r="46" spans="41:67" ht="12">
      <c r="AO46" s="236"/>
      <c r="AR46" s="92"/>
      <c r="AS46" s="92"/>
      <c r="AT46" s="92"/>
      <c r="AU46" s="92"/>
      <c r="AZ46" s="1026"/>
      <c r="BM46" s="87"/>
      <c r="BN46" s="321"/>
      <c r="BO46" s="321"/>
    </row>
    <row r="47" spans="41:52" ht="12">
      <c r="AO47" s="236"/>
      <c r="AR47" s="92"/>
      <c r="AS47" s="92"/>
      <c r="AT47" s="92"/>
      <c r="AU47" s="92"/>
      <c r="AZ47" s="71"/>
    </row>
    <row r="48" spans="6:47" ht="12">
      <c r="F48" s="23"/>
      <c r="G48" s="23"/>
      <c r="AO48" s="236"/>
      <c r="AR48" s="92"/>
      <c r="AS48" s="92"/>
      <c r="AT48" s="92"/>
      <c r="AU48" s="92"/>
    </row>
    <row r="49" spans="41:46" ht="12">
      <c r="AO49" s="236"/>
      <c r="AR49" s="92"/>
      <c r="AS49" s="92"/>
      <c r="AT49" s="92"/>
    </row>
  </sheetData>
  <mergeCells count="56">
    <mergeCell ref="A40:B40"/>
    <mergeCell ref="AQ40:AR40"/>
    <mergeCell ref="C41:H41"/>
    <mergeCell ref="W40:X40"/>
    <mergeCell ref="AL40:AM40"/>
    <mergeCell ref="A41:B41"/>
    <mergeCell ref="AL1:AP1"/>
    <mergeCell ref="AL2:AP2"/>
    <mergeCell ref="AL28:AP28"/>
    <mergeCell ref="AQ1:AU1"/>
    <mergeCell ref="AQ2:AU2"/>
    <mergeCell ref="AQ28:AU28"/>
    <mergeCell ref="H28:L28"/>
    <mergeCell ref="M28:Q28"/>
    <mergeCell ref="R1:V1"/>
    <mergeCell ref="AG1:AK1"/>
    <mergeCell ref="AG2:AK2"/>
    <mergeCell ref="AG28:AK28"/>
    <mergeCell ref="AB1:AF1"/>
    <mergeCell ref="AB2:AF2"/>
    <mergeCell ref="AB28:AF28"/>
    <mergeCell ref="R2:V2"/>
    <mergeCell ref="R28:V28"/>
    <mergeCell ref="W1:AA1"/>
    <mergeCell ref="W2:AA2"/>
    <mergeCell ref="W28:AA28"/>
    <mergeCell ref="C1:G1"/>
    <mergeCell ref="C2:G2"/>
    <mergeCell ref="H1:L1"/>
    <mergeCell ref="H2:L2"/>
    <mergeCell ref="M1:Q1"/>
    <mergeCell ref="M2:Q2"/>
    <mergeCell ref="BE1:BH1"/>
    <mergeCell ref="BE2:BH2"/>
    <mergeCell ref="BE28:BH28"/>
    <mergeCell ref="AV2:AX2"/>
    <mergeCell ref="AV28:AX28"/>
    <mergeCell ref="AY2:BA2"/>
    <mergeCell ref="AY28:BA28"/>
    <mergeCell ref="AY1:BA1"/>
    <mergeCell ref="AV1:AX1"/>
    <mergeCell ref="BB1:BD1"/>
    <mergeCell ref="BB2:BD2"/>
    <mergeCell ref="BB28:BD28"/>
    <mergeCell ref="BR28:BT28"/>
    <mergeCell ref="BO1:BQ1"/>
    <mergeCell ref="BO2:BQ2"/>
    <mergeCell ref="BO3:BQ3"/>
    <mergeCell ref="BR1:BT1"/>
    <mergeCell ref="BR2:BT2"/>
    <mergeCell ref="BI1:BK1"/>
    <mergeCell ref="BI2:BK2"/>
    <mergeCell ref="BI28:BK28"/>
    <mergeCell ref="BL1:BN1"/>
    <mergeCell ref="BL2:BN2"/>
    <mergeCell ref="BL28:BN28"/>
  </mergeCells>
  <printOptions gridLines="1" horizontalCentered="1"/>
  <pageMargins left="0.7086614173228347" right="0.7086614173228347" top="2.125984251968504" bottom="0.7480314960629921" header="0.31496062992125984" footer="0.31496062992125984"/>
  <pageSetup horizontalDpi="600" verticalDpi="600" orientation="landscape" paperSize="9" scale="64" r:id="rId1"/>
  <headerFooter alignWithMargins="0">
    <oddHeader>&amp;C&amp;"Arial CE,Tučné"&amp;14
Vybrané ukazatele hospodaření zdravotních pojišťoven v letech 2020 a 2021
&amp;R&amp;"Arial CE,Tučné"&amp;10Příloha
Tabulka č. 1
</oddHeader>
    <oddFooter>&amp;L&amp;"@Arial Unicode MS,Tučné"&amp;10
Ministerstvo financí&amp;C&amp;"Arial CE,Obyčejné"Stránka &amp;P z &amp;N</oddFooter>
  </headerFooter>
  <colBreaks count="8" manualBreakCount="8">
    <brk id="12" max="16383" man="1"/>
    <brk id="22" max="16383" man="1"/>
    <brk id="27" max="16383" man="1"/>
    <brk id="37" max="16383" man="1"/>
    <brk id="47" max="16383" man="1"/>
    <brk id="53" max="16383" man="1"/>
    <brk id="60" max="16383" man="1"/>
    <brk id="72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N52"/>
  <sheetViews>
    <sheetView zoomScaleSheetLayoutView="100" workbookViewId="0" topLeftCell="A1"/>
  </sheetViews>
  <sheetFormatPr defaultColWidth="9.140625" defaultRowHeight="12"/>
  <cols>
    <col min="1" max="1" width="13.140625" style="2" customWidth="1"/>
    <col min="2" max="2" width="48.140625" style="2" customWidth="1"/>
    <col min="3" max="5" width="19.7109375" style="2" customWidth="1"/>
    <col min="6" max="6" width="15.00390625" style="2" customWidth="1"/>
    <col min="7" max="7" width="6.140625" style="2" customWidth="1"/>
    <col min="8" max="8" width="20.7109375" style="2" customWidth="1"/>
    <col min="9" max="9" width="23.7109375" style="2" customWidth="1"/>
    <col min="10" max="10" width="19.00390625" style="2" customWidth="1"/>
    <col min="11" max="11" width="16.7109375" style="2" customWidth="1"/>
    <col min="12" max="12" width="9.140625" style="2" customWidth="1"/>
    <col min="13" max="13" width="10.140625" style="2" bestFit="1" customWidth="1"/>
    <col min="14" max="14" width="10.7109375" style="2" customWidth="1"/>
    <col min="15" max="19" width="9.140625" style="2" customWidth="1"/>
    <col min="20" max="20" width="46.140625" style="2" customWidth="1"/>
    <col min="21" max="21" width="21.7109375" style="2" customWidth="1"/>
    <col min="22" max="24" width="18.7109375" style="2" customWidth="1"/>
    <col min="25" max="39" width="9.140625" style="2" customWidth="1"/>
    <col min="40" max="40" width="13.140625" style="2" customWidth="1"/>
    <col min="41" max="45" width="9.140625" style="2" customWidth="1"/>
    <col min="46" max="46" width="12.140625" style="2" customWidth="1"/>
    <col min="47" max="16384" width="9.140625" style="2" customWidth="1"/>
  </cols>
  <sheetData>
    <row r="2" ht="12.75" thickBot="1">
      <c r="L2" s="331"/>
    </row>
    <row r="3" spans="1:12" ht="12.75" thickTop="1">
      <c r="A3" s="1"/>
      <c r="B3" s="658"/>
      <c r="C3" s="1042" t="s">
        <v>99</v>
      </c>
      <c r="D3" s="1043"/>
      <c r="E3" s="1044"/>
      <c r="F3" s="750" t="s">
        <v>8</v>
      </c>
      <c r="G3" s="3"/>
      <c r="H3" s="1042" t="s">
        <v>99</v>
      </c>
      <c r="I3" s="1043"/>
      <c r="J3" s="1044"/>
      <c r="K3" s="750" t="s">
        <v>8</v>
      </c>
      <c r="L3" s="331"/>
    </row>
    <row r="4" spans="1:12" ht="12.75" thickBot="1">
      <c r="A4" s="659"/>
      <c r="B4" s="660" t="s">
        <v>187</v>
      </c>
      <c r="C4" s="1052" t="s">
        <v>100</v>
      </c>
      <c r="D4" s="1053"/>
      <c r="E4" s="1054"/>
      <c r="F4" s="753"/>
      <c r="G4" s="747"/>
      <c r="H4" s="1052" t="s">
        <v>100</v>
      </c>
      <c r="I4" s="1053"/>
      <c r="J4" s="1054"/>
      <c r="K4" s="753"/>
      <c r="L4" s="331"/>
    </row>
    <row r="5" spans="1:12" ht="13.5" thickBot="1" thickTop="1">
      <c r="A5" s="660" t="s">
        <v>5</v>
      </c>
      <c r="B5" s="660" t="s">
        <v>186</v>
      </c>
      <c r="C5" s="1046" t="s">
        <v>322</v>
      </c>
      <c r="D5" s="1047"/>
      <c r="E5" s="1048"/>
      <c r="F5" s="641"/>
      <c r="G5" s="733"/>
      <c r="H5" s="1046" t="s">
        <v>332</v>
      </c>
      <c r="I5" s="1047"/>
      <c r="J5" s="1048"/>
      <c r="K5" s="641"/>
      <c r="L5" s="331"/>
    </row>
    <row r="6" spans="1:12" ht="12">
      <c r="A6" s="661"/>
      <c r="B6" s="661"/>
      <c r="C6" s="104" t="s">
        <v>44</v>
      </c>
      <c r="D6" s="14" t="s">
        <v>193</v>
      </c>
      <c r="E6" s="686" t="s">
        <v>47</v>
      </c>
      <c r="F6" s="656"/>
      <c r="G6" s="3"/>
      <c r="H6" s="104" t="s">
        <v>44</v>
      </c>
      <c r="I6" s="14" t="s">
        <v>193</v>
      </c>
      <c r="J6" s="686" t="s">
        <v>47</v>
      </c>
      <c r="K6" s="656"/>
      <c r="L6" s="331"/>
    </row>
    <row r="7" spans="1:12" ht="12.75" thickBot="1">
      <c r="A7" s="13"/>
      <c r="B7" s="13"/>
      <c r="C7" s="689" t="s">
        <v>45</v>
      </c>
      <c r="D7" s="9" t="s">
        <v>46</v>
      </c>
      <c r="E7" s="3" t="s">
        <v>48</v>
      </c>
      <c r="F7" s="656" t="s">
        <v>321</v>
      </c>
      <c r="G7" s="3"/>
      <c r="H7" s="689" t="s">
        <v>45</v>
      </c>
      <c r="I7" s="9" t="s">
        <v>46</v>
      </c>
      <c r="J7" s="3" t="s">
        <v>48</v>
      </c>
      <c r="K7" s="656" t="s">
        <v>330</v>
      </c>
      <c r="L7" s="331"/>
    </row>
    <row r="8" spans="1:12" ht="13.5" thickBot="1" thickTop="1">
      <c r="A8" s="12"/>
      <c r="B8" s="105" t="s">
        <v>69</v>
      </c>
      <c r="C8" s="745"/>
      <c r="D8" s="746"/>
      <c r="E8" s="751" t="s">
        <v>115</v>
      </c>
      <c r="F8" s="752" t="s">
        <v>116</v>
      </c>
      <c r="G8" s="3"/>
      <c r="H8" s="745"/>
      <c r="I8" s="746"/>
      <c r="J8" s="751" t="s">
        <v>115</v>
      </c>
      <c r="K8" s="752" t="s">
        <v>116</v>
      </c>
      <c r="L8" s="331"/>
    </row>
    <row r="9" spans="1:12" ht="12.75" thickTop="1">
      <c r="A9" s="134">
        <v>111</v>
      </c>
      <c r="B9" s="106" t="s">
        <v>18</v>
      </c>
      <c r="C9" s="108">
        <v>6168176.1</v>
      </c>
      <c r="D9" s="47">
        <v>6168176.1</v>
      </c>
      <c r="E9" s="47">
        <v>0</v>
      </c>
      <c r="F9" s="754">
        <v>107.4</v>
      </c>
      <c r="G9" s="748"/>
      <c r="H9" s="108">
        <v>6971727</v>
      </c>
      <c r="I9" s="47">
        <v>6971727</v>
      </c>
      <c r="J9" s="47">
        <v>0</v>
      </c>
      <c r="K9" s="754">
        <v>113</v>
      </c>
      <c r="L9" s="331"/>
    </row>
    <row r="10" spans="1:12" ht="12">
      <c r="A10" s="134">
        <v>201</v>
      </c>
      <c r="B10" s="109" t="s">
        <v>19</v>
      </c>
      <c r="C10" s="108">
        <v>689678.1936941398</v>
      </c>
      <c r="D10" s="47">
        <v>650000</v>
      </c>
      <c r="E10" s="47">
        <v>-39678.19369413983</v>
      </c>
      <c r="F10" s="754">
        <v>108.3</v>
      </c>
      <c r="G10" s="748"/>
      <c r="H10" s="108">
        <v>781178.3118</v>
      </c>
      <c r="I10" s="47">
        <v>540000</v>
      </c>
      <c r="J10" s="47">
        <v>-241178.31180000002</v>
      </c>
      <c r="K10" s="754">
        <v>83.1</v>
      </c>
      <c r="L10" s="331"/>
    </row>
    <row r="11" spans="1:12" ht="12">
      <c r="A11" s="137">
        <v>205</v>
      </c>
      <c r="B11" s="110" t="s">
        <v>117</v>
      </c>
      <c r="C11" s="108">
        <v>1182952</v>
      </c>
      <c r="D11" s="47">
        <v>1182952</v>
      </c>
      <c r="E11" s="47">
        <v>0</v>
      </c>
      <c r="F11" s="754">
        <v>109.1</v>
      </c>
      <c r="G11" s="748"/>
      <c r="H11" s="108">
        <v>1340116</v>
      </c>
      <c r="I11" s="47">
        <v>1340116</v>
      </c>
      <c r="J11" s="47">
        <v>0</v>
      </c>
      <c r="K11" s="754">
        <v>113.3</v>
      </c>
      <c r="L11" s="331"/>
    </row>
    <row r="12" spans="1:12" ht="12">
      <c r="A12" s="135">
        <v>207</v>
      </c>
      <c r="B12" s="111" t="s">
        <v>65</v>
      </c>
      <c r="C12" s="108">
        <v>678560</v>
      </c>
      <c r="D12" s="47">
        <v>678560</v>
      </c>
      <c r="E12" s="47">
        <v>0</v>
      </c>
      <c r="F12" s="754">
        <v>108.6</v>
      </c>
      <c r="G12" s="748"/>
      <c r="H12" s="108">
        <v>785218</v>
      </c>
      <c r="I12" s="47">
        <v>785218</v>
      </c>
      <c r="J12" s="47">
        <v>0</v>
      </c>
      <c r="K12" s="754">
        <v>115.7</v>
      </c>
      <c r="L12" s="331"/>
    </row>
    <row r="13" spans="1:12" ht="12">
      <c r="A13" s="135">
        <v>209</v>
      </c>
      <c r="B13" s="111" t="s">
        <v>90</v>
      </c>
      <c r="C13" s="108">
        <v>144547</v>
      </c>
      <c r="D13" s="47">
        <v>144547</v>
      </c>
      <c r="E13" s="47">
        <v>0</v>
      </c>
      <c r="F13" s="754">
        <v>105.2</v>
      </c>
      <c r="G13" s="748"/>
      <c r="H13" s="108">
        <v>163326</v>
      </c>
      <c r="I13" s="47">
        <v>163326</v>
      </c>
      <c r="J13" s="47">
        <v>0</v>
      </c>
      <c r="K13" s="754">
        <v>113</v>
      </c>
      <c r="L13" s="331"/>
    </row>
    <row r="14" spans="1:12" ht="12">
      <c r="A14" s="135">
        <v>211</v>
      </c>
      <c r="B14" s="111" t="s">
        <v>16</v>
      </c>
      <c r="C14" s="108">
        <v>1291217</v>
      </c>
      <c r="D14" s="47">
        <v>1249000</v>
      </c>
      <c r="E14" s="47">
        <v>-42217</v>
      </c>
      <c r="F14" s="754">
        <v>108</v>
      </c>
      <c r="G14" s="748"/>
      <c r="H14" s="108">
        <v>1484863</v>
      </c>
      <c r="I14" s="47">
        <v>1484000</v>
      </c>
      <c r="J14" s="47">
        <v>-863</v>
      </c>
      <c r="K14" s="754">
        <v>118.8</v>
      </c>
      <c r="L14" s="331"/>
    </row>
    <row r="15" spans="1:12" ht="12.75" thickBot="1">
      <c r="A15" s="135">
        <v>213</v>
      </c>
      <c r="B15" s="112" t="s">
        <v>319</v>
      </c>
      <c r="C15" s="108">
        <v>397942.88629999995</v>
      </c>
      <c r="D15" s="47">
        <v>397942.88629999995</v>
      </c>
      <c r="E15" s="47">
        <v>0</v>
      </c>
      <c r="F15" s="754">
        <v>107</v>
      </c>
      <c r="G15" s="748"/>
      <c r="H15" s="108">
        <v>466583.81899999996</v>
      </c>
      <c r="I15" s="47">
        <v>466584</v>
      </c>
      <c r="J15" s="47">
        <v>0.18100000004051253</v>
      </c>
      <c r="K15" s="754">
        <v>117.2</v>
      </c>
      <c r="L15" s="331"/>
    </row>
    <row r="16" spans="1:12" ht="13.5" thickBot="1" thickTop="1">
      <c r="A16" s="113" t="s">
        <v>17</v>
      </c>
      <c r="B16" s="113"/>
      <c r="C16" s="114">
        <v>4384897.07999414</v>
      </c>
      <c r="D16" s="114">
        <v>4303001.8863</v>
      </c>
      <c r="E16" s="114">
        <v>-81895.19369413983</v>
      </c>
      <c r="F16" s="566">
        <v>108.3</v>
      </c>
      <c r="G16" s="27"/>
      <c r="H16" s="114">
        <v>5021285.1308</v>
      </c>
      <c r="I16" s="114">
        <v>4779244</v>
      </c>
      <c r="J16" s="114">
        <v>-242041.13079999998</v>
      </c>
      <c r="K16" s="566">
        <v>111.1</v>
      </c>
      <c r="L16" s="332"/>
    </row>
    <row r="17" spans="1:12" ht="13.5" thickBot="1" thickTop="1">
      <c r="A17" s="115" t="s">
        <v>26</v>
      </c>
      <c r="B17" s="115"/>
      <c r="C17" s="114">
        <v>10553073.17999414</v>
      </c>
      <c r="D17" s="114">
        <v>10471177.986299999</v>
      </c>
      <c r="E17" s="114">
        <v>-81895.19369413983</v>
      </c>
      <c r="F17" s="566">
        <v>107.7</v>
      </c>
      <c r="G17" s="27"/>
      <c r="H17" s="114">
        <v>11993012.130800001</v>
      </c>
      <c r="I17" s="114">
        <v>11750971</v>
      </c>
      <c r="J17" s="114">
        <v>-242041.13079999998</v>
      </c>
      <c r="K17" s="566">
        <v>112.2</v>
      </c>
      <c r="L17" s="332"/>
    </row>
    <row r="18" spans="1:14" ht="13.5" thickBot="1" thickTop="1">
      <c r="A18" s="136"/>
      <c r="B18" s="116"/>
      <c r="C18" s="117"/>
      <c r="D18" s="117"/>
      <c r="E18" s="117"/>
      <c r="F18" s="117"/>
      <c r="G18" s="749"/>
      <c r="H18" s="118"/>
      <c r="I18" s="117"/>
      <c r="J18" s="117"/>
      <c r="K18" s="117"/>
      <c r="L18" s="331"/>
      <c r="N18" s="334"/>
    </row>
    <row r="19" spans="1:12" ht="13.5" thickBot="1" thickTop="1">
      <c r="A19" s="37"/>
      <c r="B19" s="119" t="s">
        <v>70</v>
      </c>
      <c r="C19" s="1049" t="s">
        <v>71</v>
      </c>
      <c r="D19" s="1050"/>
      <c r="E19" s="1050"/>
      <c r="F19" s="1051"/>
      <c r="G19" s="3"/>
      <c r="H19" s="1049" t="s">
        <v>71</v>
      </c>
      <c r="I19" s="1050"/>
      <c r="J19" s="1050"/>
      <c r="K19" s="1051"/>
      <c r="L19" s="331"/>
    </row>
    <row r="20" spans="1:12" ht="12.75" thickTop="1">
      <c r="A20" s="31">
        <v>111</v>
      </c>
      <c r="B20" s="106" t="s">
        <v>18</v>
      </c>
      <c r="C20" s="4">
        <v>1703.4454846727422</v>
      </c>
      <c r="D20" s="4">
        <v>1703.4454846727422</v>
      </c>
      <c r="E20" s="4">
        <v>0</v>
      </c>
      <c r="F20" s="755">
        <v>107.8</v>
      </c>
      <c r="G20" s="744"/>
      <c r="H20" s="4">
        <v>1968.302371541502</v>
      </c>
      <c r="I20" s="4">
        <v>1968.302371541502</v>
      </c>
      <c r="J20" s="4">
        <v>0</v>
      </c>
      <c r="K20" s="754">
        <v>115.5</v>
      </c>
      <c r="L20" s="331"/>
    </row>
    <row r="21" spans="1:12" ht="12">
      <c r="A21" s="10">
        <v>201</v>
      </c>
      <c r="B21" s="109" t="s">
        <v>19</v>
      </c>
      <c r="C21" s="6">
        <v>1737.2246692547603</v>
      </c>
      <c r="D21" s="6">
        <v>1637.27959697733</v>
      </c>
      <c r="E21" s="6">
        <v>-99.94507227743043</v>
      </c>
      <c r="F21" s="756">
        <v>111.9</v>
      </c>
      <c r="G21" s="744"/>
      <c r="H21" s="6">
        <v>2050.336776377953</v>
      </c>
      <c r="I21" s="6">
        <v>1417.3228346456692</v>
      </c>
      <c r="J21" s="6">
        <v>-633.0139417322837</v>
      </c>
      <c r="K21" s="754">
        <v>86.6</v>
      </c>
      <c r="L21" s="331"/>
    </row>
    <row r="22" spans="1:12" ht="12">
      <c r="A22" s="137">
        <v>205</v>
      </c>
      <c r="B22" s="110" t="s">
        <v>96</v>
      </c>
      <c r="C22" s="6">
        <v>1811.5650842266461</v>
      </c>
      <c r="D22" s="6">
        <v>1811.5650842266461</v>
      </c>
      <c r="E22" s="6">
        <v>0</v>
      </c>
      <c r="F22" s="756">
        <v>107.5</v>
      </c>
      <c r="G22" s="744"/>
      <c r="H22" s="6">
        <v>2036.6504559270518</v>
      </c>
      <c r="I22" s="6">
        <v>2036.6504559270518</v>
      </c>
      <c r="J22" s="6">
        <v>0</v>
      </c>
      <c r="K22" s="754">
        <v>112.4</v>
      </c>
      <c r="L22" s="331"/>
    </row>
    <row r="23" spans="1:12" ht="12">
      <c r="A23" s="10">
        <v>207</v>
      </c>
      <c r="B23" s="111" t="s">
        <v>65</v>
      </c>
      <c r="C23" s="6">
        <v>1683.771712158809</v>
      </c>
      <c r="D23" s="6">
        <v>1683.771712158809</v>
      </c>
      <c r="E23" s="6">
        <v>0</v>
      </c>
      <c r="F23" s="756">
        <v>103.5</v>
      </c>
      <c r="G23" s="744"/>
      <c r="H23" s="6">
        <v>1901.2542372881355</v>
      </c>
      <c r="I23" s="6">
        <v>1901.2542372881355</v>
      </c>
      <c r="J23" s="6">
        <v>0</v>
      </c>
      <c r="K23" s="754">
        <v>112.9</v>
      </c>
      <c r="L23" s="331"/>
    </row>
    <row r="24" spans="1:12" ht="12">
      <c r="A24" s="10">
        <v>209</v>
      </c>
      <c r="B24" s="111" t="s">
        <v>90</v>
      </c>
      <c r="C24" s="6">
        <v>1806.8375</v>
      </c>
      <c r="D24" s="6">
        <v>1806.8375</v>
      </c>
      <c r="E24" s="6">
        <v>0</v>
      </c>
      <c r="F24" s="756">
        <v>103.9</v>
      </c>
      <c r="G24" s="744"/>
      <c r="H24" s="6">
        <v>2041.575</v>
      </c>
      <c r="I24" s="6">
        <v>2041.575</v>
      </c>
      <c r="J24" s="6">
        <v>0</v>
      </c>
      <c r="K24" s="754">
        <v>113</v>
      </c>
      <c r="L24" s="331"/>
    </row>
    <row r="25" spans="1:12" ht="12">
      <c r="A25" s="10">
        <v>211</v>
      </c>
      <c r="B25" s="111" t="s">
        <v>16</v>
      </c>
      <c r="C25" s="6">
        <v>1865.920520231214</v>
      </c>
      <c r="D25" s="6">
        <v>1804.913294797688</v>
      </c>
      <c r="E25" s="6">
        <v>-61.007225433525946</v>
      </c>
      <c r="F25" s="756">
        <v>103</v>
      </c>
      <c r="G25" s="744"/>
      <c r="H25" s="6">
        <v>2127.310888252149</v>
      </c>
      <c r="I25" s="6">
        <v>2126.0744985673355</v>
      </c>
      <c r="J25" s="6">
        <v>-1.2363896848137301</v>
      </c>
      <c r="K25" s="754">
        <v>117.8</v>
      </c>
      <c r="L25" s="331"/>
    </row>
    <row r="26" spans="1:12" ht="12.75" thickBot="1">
      <c r="A26" s="10">
        <v>213</v>
      </c>
      <c r="B26" s="112" t="s">
        <v>319</v>
      </c>
      <c r="C26" s="6">
        <v>1651.2152958506222</v>
      </c>
      <c r="D26" s="6">
        <v>1651.2152958506222</v>
      </c>
      <c r="E26" s="6">
        <v>0</v>
      </c>
      <c r="F26" s="756">
        <v>105.2</v>
      </c>
      <c r="G26" s="744"/>
      <c r="H26" s="6">
        <v>1960.4362142857142</v>
      </c>
      <c r="I26" s="6">
        <v>1960.436974789916</v>
      </c>
      <c r="J26" s="6">
        <v>0.0007605042017075903</v>
      </c>
      <c r="K26" s="754">
        <v>118.7</v>
      </c>
      <c r="L26" s="331"/>
    </row>
    <row r="27" spans="1:12" ht="13.5" thickBot="1" thickTop="1">
      <c r="A27" s="53" t="s">
        <v>17</v>
      </c>
      <c r="B27" s="53"/>
      <c r="C27" s="114">
        <v>1778.1415571752393</v>
      </c>
      <c r="D27" s="114">
        <v>1744.931827372263</v>
      </c>
      <c r="E27" s="114">
        <v>-33.209729802976426</v>
      </c>
      <c r="F27" s="566">
        <v>106</v>
      </c>
      <c r="G27" s="27"/>
      <c r="H27" s="114">
        <v>2034.556373905997</v>
      </c>
      <c r="I27" s="114">
        <v>1936.484602917342</v>
      </c>
      <c r="J27" s="114">
        <v>-98.07177098865486</v>
      </c>
      <c r="K27" s="566">
        <v>111</v>
      </c>
      <c r="L27" s="331"/>
    </row>
    <row r="28" spans="1:12" ht="13.5" thickBot="1" thickTop="1">
      <c r="A28" s="53" t="s">
        <v>26</v>
      </c>
      <c r="B28" s="53"/>
      <c r="C28" s="114">
        <v>1733.7067816648826</v>
      </c>
      <c r="D28" s="114">
        <v>1720.25266737309</v>
      </c>
      <c r="E28" s="114">
        <v>-13.45411429179262</v>
      </c>
      <c r="F28" s="566">
        <v>107</v>
      </c>
      <c r="G28" s="27"/>
      <c r="H28" s="114">
        <v>1995.509505956739</v>
      </c>
      <c r="I28" s="114">
        <v>1955.236439267887</v>
      </c>
      <c r="J28" s="114">
        <v>-40.27306668885217</v>
      </c>
      <c r="K28" s="566">
        <v>113.7</v>
      </c>
      <c r="L28" s="331"/>
    </row>
    <row r="29" spans="1:12" ht="12.75" thickTop="1">
      <c r="A29" s="102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333"/>
    </row>
    <row r="30" spans="1:11" ht="12">
      <c r="A30" s="103"/>
      <c r="B30" s="122"/>
      <c r="C30" s="122"/>
      <c r="D30" s="122"/>
      <c r="E30" s="122"/>
      <c r="F30" s="122"/>
      <c r="G30" s="122"/>
      <c r="H30" s="122"/>
      <c r="I30" s="122"/>
      <c r="J30" s="122"/>
      <c r="K30" s="121"/>
    </row>
    <row r="31" spans="1:11" s="43" customFormat="1" ht="12">
      <c r="A31" s="103"/>
      <c r="B31" s="103"/>
      <c r="C31" s="103"/>
      <c r="D31" s="103"/>
      <c r="E31" s="103"/>
      <c r="F31" s="103"/>
      <c r="G31" s="103"/>
      <c r="H31" s="121"/>
      <c r="I31" s="121"/>
      <c r="J31" s="121"/>
      <c r="K31" s="121"/>
    </row>
    <row r="32" spans="1:11" s="33" customFormat="1" ht="12">
      <c r="A32" s="102"/>
      <c r="B32" s="103"/>
      <c r="C32" s="103"/>
      <c r="D32" s="103"/>
      <c r="E32" s="103"/>
      <c r="F32" s="103"/>
      <c r="G32" s="103"/>
      <c r="H32" s="133"/>
      <c r="I32" s="133"/>
      <c r="J32" s="133"/>
      <c r="K32" s="132"/>
    </row>
    <row r="33" spans="1:11" ht="12">
      <c r="A33" s="103"/>
      <c r="B33" s="102"/>
      <c r="C33" s="102"/>
      <c r="D33" s="102"/>
      <c r="E33" s="102"/>
      <c r="F33" s="102"/>
      <c r="G33" s="102"/>
      <c r="K33" s="43"/>
    </row>
    <row r="34" spans="1:7" ht="12" hidden="1">
      <c r="A34" s="138" t="s">
        <v>112</v>
      </c>
      <c r="B34" s="123"/>
      <c r="C34" s="123"/>
      <c r="D34" s="123"/>
      <c r="E34" s="123"/>
      <c r="F34" s="123"/>
      <c r="G34" s="123"/>
    </row>
    <row r="35" spans="2:7" ht="12" hidden="1">
      <c r="B35" s="122"/>
      <c r="C35" s="122"/>
      <c r="D35" s="122"/>
      <c r="E35" s="122"/>
      <c r="F35" s="122"/>
      <c r="G35" s="122"/>
    </row>
    <row r="36" spans="2:7" ht="12" hidden="1">
      <c r="B36" s="122"/>
      <c r="C36" s="122"/>
      <c r="D36" s="122"/>
      <c r="E36" s="122"/>
      <c r="F36" s="122"/>
      <c r="G36" s="122"/>
    </row>
    <row r="37" ht="12" hidden="1"/>
    <row r="38" ht="12" hidden="1"/>
    <row r="39" ht="12" hidden="1"/>
    <row r="40" ht="12" hidden="1"/>
    <row r="41" spans="1:7" ht="12" hidden="1">
      <c r="A41" s="125">
        <v>111</v>
      </c>
      <c r="B41" s="124" t="s">
        <v>18</v>
      </c>
      <c r="C41" s="23"/>
      <c r="D41" s="23"/>
      <c r="E41" s="23"/>
      <c r="F41" s="23"/>
      <c r="G41" s="23"/>
    </row>
    <row r="42" spans="1:7" ht="12" hidden="1">
      <c r="A42" s="139">
        <v>201</v>
      </c>
      <c r="B42" s="126" t="s">
        <v>19</v>
      </c>
      <c r="C42" s="23"/>
      <c r="D42" s="23"/>
      <c r="E42" s="23"/>
      <c r="F42" s="23"/>
      <c r="G42" s="23"/>
    </row>
    <row r="43" spans="1:7" ht="12" hidden="1">
      <c r="A43" s="127">
        <v>205</v>
      </c>
      <c r="B43" s="44" t="s">
        <v>105</v>
      </c>
      <c r="C43" s="23"/>
      <c r="D43" s="23"/>
      <c r="E43" s="23"/>
      <c r="F43" s="23"/>
      <c r="G43" s="23"/>
    </row>
    <row r="44" spans="1:7" ht="12" hidden="1">
      <c r="A44" s="127">
        <v>207</v>
      </c>
      <c r="B44" s="44" t="s">
        <v>65</v>
      </c>
      <c r="C44" s="23"/>
      <c r="D44" s="23"/>
      <c r="E44" s="23"/>
      <c r="F44" s="23"/>
      <c r="G44" s="23"/>
    </row>
    <row r="45" spans="1:7" ht="12" hidden="1">
      <c r="A45" s="127">
        <v>209</v>
      </c>
      <c r="B45" s="44" t="s">
        <v>106</v>
      </c>
      <c r="C45" s="23"/>
      <c r="D45" s="23"/>
      <c r="E45" s="23"/>
      <c r="F45" s="23"/>
      <c r="G45" s="23"/>
    </row>
    <row r="46" spans="1:7" ht="12" hidden="1">
      <c r="A46" s="127">
        <v>211</v>
      </c>
      <c r="B46" s="44" t="s">
        <v>16</v>
      </c>
      <c r="C46" s="23"/>
      <c r="D46" s="23"/>
      <c r="E46" s="23"/>
      <c r="F46" s="23"/>
      <c r="G46" s="23"/>
    </row>
    <row r="47" spans="1:7" ht="12" hidden="1">
      <c r="A47" s="127">
        <v>213</v>
      </c>
      <c r="B47" s="7" t="s">
        <v>40</v>
      </c>
      <c r="C47" s="744"/>
      <c r="D47" s="744"/>
      <c r="E47" s="744"/>
      <c r="F47" s="744"/>
      <c r="G47" s="744"/>
    </row>
    <row r="48" spans="1:7" ht="12" hidden="1">
      <c r="A48" s="127">
        <v>217</v>
      </c>
      <c r="B48" s="44" t="s">
        <v>64</v>
      </c>
      <c r="C48" s="23"/>
      <c r="D48" s="23"/>
      <c r="E48" s="23"/>
      <c r="F48" s="23"/>
      <c r="G48" s="23"/>
    </row>
    <row r="49" spans="1:7" ht="12" hidden="1">
      <c r="A49" s="127">
        <v>222</v>
      </c>
      <c r="B49" s="44" t="s">
        <v>107</v>
      </c>
      <c r="C49" s="23"/>
      <c r="D49" s="23"/>
      <c r="E49" s="23"/>
      <c r="F49" s="23"/>
      <c r="G49" s="23"/>
    </row>
    <row r="50" spans="1:7" ht="12.75" hidden="1" thickBot="1">
      <c r="A50" s="140">
        <v>227</v>
      </c>
      <c r="B50" s="128" t="s">
        <v>108</v>
      </c>
      <c r="C50" s="23"/>
      <c r="D50" s="23"/>
      <c r="E50" s="23"/>
      <c r="F50" s="23"/>
      <c r="G50" s="23"/>
    </row>
    <row r="51" spans="1:7" ht="12.75" hidden="1" thickBot="1">
      <c r="A51" s="130" t="s">
        <v>17</v>
      </c>
      <c r="B51" s="129"/>
      <c r="C51" s="26"/>
      <c r="D51" s="26"/>
      <c r="E51" s="26"/>
      <c r="F51" s="26"/>
      <c r="G51" s="26"/>
    </row>
    <row r="52" spans="1:7" ht="13.5" hidden="1" thickBot="1" thickTop="1">
      <c r="A52" s="12" t="s">
        <v>77</v>
      </c>
      <c r="B52" s="131"/>
      <c r="C52" s="26"/>
      <c r="D52" s="26"/>
      <c r="E52" s="26"/>
      <c r="F52" s="26"/>
      <c r="G52" s="26"/>
    </row>
    <row r="53" ht="12" hidden="1"/>
  </sheetData>
  <mergeCells count="8">
    <mergeCell ref="C5:E5"/>
    <mergeCell ref="C19:F19"/>
    <mergeCell ref="C3:E3"/>
    <mergeCell ref="C4:E4"/>
    <mergeCell ref="H5:J5"/>
    <mergeCell ref="H3:J3"/>
    <mergeCell ref="H4:J4"/>
    <mergeCell ref="H19:K19"/>
  </mergeCells>
  <printOptions/>
  <pageMargins left="0.5118110236220472" right="0.6299212598425197" top="1.4566929133858268" bottom="0.8661417322834646" header="0.4330708661417323" footer="0.5118110236220472"/>
  <pageSetup fitToHeight="0" fitToWidth="1" horizontalDpi="600" verticalDpi="600" orientation="landscape" paperSize="9" scale="83" r:id="rId1"/>
  <headerFooter alignWithMargins="0">
    <oddHeader>&amp;C&amp;"Arial,Tučné"&amp;14
Náklady na činnost zdravotních pojišťoven v letech 2020 a 2021 (v tis. Kč) &amp;R&amp;"Arial CE,Tučné"&amp;10Příloha
Tabulka č. 1 a</oddHeader>
    <oddFooter>&amp;L&amp;"Arial CE,Tučné"&amp;9
Ministerstvo financí&amp;C&amp;"Arial CE,Tučné"&amp;9Stránka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S60"/>
  <sheetViews>
    <sheetView workbookViewId="0" topLeftCell="A1"/>
  </sheetViews>
  <sheetFormatPr defaultColWidth="9.140625" defaultRowHeight="12"/>
  <cols>
    <col min="1" max="1" width="71.00390625" style="15" customWidth="1"/>
    <col min="2" max="2" width="13.00390625" style="15" customWidth="1"/>
    <col min="3" max="5" width="11.140625" style="15" bestFit="1" customWidth="1"/>
    <col min="6" max="6" width="10.140625" style="15" bestFit="1" customWidth="1"/>
    <col min="7" max="8" width="11.140625" style="15" bestFit="1" customWidth="1"/>
    <col min="9" max="9" width="0.13671875" style="15" customWidth="1"/>
    <col min="10" max="10" width="12.7109375" style="15" customWidth="1"/>
    <col min="11" max="11" width="13.140625" style="15" customWidth="1"/>
    <col min="12" max="37" width="9.140625" style="15" customWidth="1"/>
    <col min="38" max="38" width="13.140625" style="15" customWidth="1"/>
    <col min="39" max="43" width="9.140625" style="15" customWidth="1"/>
    <col min="44" max="44" width="12.140625" style="15" customWidth="1"/>
    <col min="45" max="16384" width="9.140625" style="15" customWidth="1"/>
  </cols>
  <sheetData>
    <row r="1" spans="1:11" ht="12.75" thickBot="1">
      <c r="A1" s="151" t="s">
        <v>114</v>
      </c>
      <c r="B1" s="144" t="s">
        <v>84</v>
      </c>
      <c r="C1" s="575" t="s">
        <v>83</v>
      </c>
      <c r="D1" s="146" t="s">
        <v>97</v>
      </c>
      <c r="E1" s="583" t="s">
        <v>35</v>
      </c>
      <c r="F1" s="146" t="s">
        <v>82</v>
      </c>
      <c r="G1" s="583" t="s">
        <v>81</v>
      </c>
      <c r="H1" s="146" t="s">
        <v>36</v>
      </c>
      <c r="I1" s="145" t="s">
        <v>92</v>
      </c>
      <c r="J1" s="591" t="s">
        <v>89</v>
      </c>
      <c r="K1" s="146" t="s">
        <v>37</v>
      </c>
    </row>
    <row r="2" spans="1:11" ht="16.5" thickBot="1" thickTop="1">
      <c r="A2" s="981" t="s">
        <v>334</v>
      </c>
      <c r="B2" s="576" t="s">
        <v>38</v>
      </c>
      <c r="C2" s="576" t="s">
        <v>38</v>
      </c>
      <c r="D2" s="568" t="s">
        <v>38</v>
      </c>
      <c r="E2" s="576" t="s">
        <v>38</v>
      </c>
      <c r="F2" s="568" t="s">
        <v>38</v>
      </c>
      <c r="G2" s="576" t="s">
        <v>38</v>
      </c>
      <c r="H2" s="568" t="s">
        <v>38</v>
      </c>
      <c r="I2" s="567" t="s">
        <v>38</v>
      </c>
      <c r="J2" s="592" t="s">
        <v>38</v>
      </c>
      <c r="K2" s="568" t="s">
        <v>38</v>
      </c>
    </row>
    <row r="3" spans="1:11" ht="14.25" thickBot="1" thickTop="1">
      <c r="A3" s="662" t="s">
        <v>123</v>
      </c>
      <c r="B3" s="609">
        <v>242605277</v>
      </c>
      <c r="C3" s="577">
        <v>25644650</v>
      </c>
      <c r="D3" s="569">
        <v>43358706</v>
      </c>
      <c r="E3" s="577">
        <v>26164481</v>
      </c>
      <c r="F3" s="569">
        <v>5245849</v>
      </c>
      <c r="G3" s="577">
        <v>49608683</v>
      </c>
      <c r="H3" s="569">
        <v>14885872</v>
      </c>
      <c r="I3" s="584"/>
      <c r="J3" s="593">
        <v>164908241</v>
      </c>
      <c r="K3" s="599">
        <v>407513518</v>
      </c>
    </row>
    <row r="4" spans="1:11" ht="12" thickBot="1">
      <c r="A4" s="156"/>
      <c r="B4" s="668"/>
      <c r="C4" s="663"/>
      <c r="D4" s="570"/>
      <c r="E4" s="578"/>
      <c r="F4" s="570"/>
      <c r="G4" s="578"/>
      <c r="H4" s="570"/>
      <c r="I4" s="585"/>
      <c r="J4" s="594"/>
      <c r="K4" s="570"/>
    </row>
    <row r="5" spans="1:11" ht="12" thickBot="1">
      <c r="A5" s="153" t="s">
        <v>125</v>
      </c>
      <c r="B5" s="669">
        <v>20217106.416666668</v>
      </c>
      <c r="C5" s="664">
        <v>2137054.1666666665</v>
      </c>
      <c r="D5" s="571">
        <v>3613225.5</v>
      </c>
      <c r="E5" s="579">
        <v>2180373.4166666665</v>
      </c>
      <c r="F5" s="571">
        <v>437154.0833333333</v>
      </c>
      <c r="G5" s="579">
        <v>4134056.9166666665</v>
      </c>
      <c r="H5" s="571">
        <v>1240489.3333333333</v>
      </c>
      <c r="I5" s="586"/>
      <c r="J5" s="595">
        <v>13742353.416666666</v>
      </c>
      <c r="K5" s="571">
        <v>33959459.833333336</v>
      </c>
    </row>
    <row r="6" spans="1:11" ht="12" thickBot="1">
      <c r="A6" s="156" t="s">
        <v>122</v>
      </c>
      <c r="B6" s="673">
        <v>664671.9917808219</v>
      </c>
      <c r="C6" s="664">
        <v>70259.31506849315</v>
      </c>
      <c r="D6" s="571">
        <v>118790.97534246575</v>
      </c>
      <c r="E6" s="579">
        <v>71683.5095890411</v>
      </c>
      <c r="F6" s="571">
        <v>14372.189041095891</v>
      </c>
      <c r="G6" s="579">
        <v>135914.2</v>
      </c>
      <c r="H6" s="571">
        <v>40783.21095890411</v>
      </c>
      <c r="I6" s="586"/>
      <c r="J6" s="595">
        <v>451803.4</v>
      </c>
      <c r="K6" s="571">
        <v>1116475.3917808218</v>
      </c>
    </row>
    <row r="7" spans="1:11" ht="12" thickBot="1">
      <c r="A7" s="153" t="s">
        <v>335</v>
      </c>
      <c r="B7" s="670">
        <v>11792342</v>
      </c>
      <c r="C7" s="665">
        <v>813090</v>
      </c>
      <c r="D7" s="572">
        <v>3358297</v>
      </c>
      <c r="E7" s="580">
        <v>2321741.5</v>
      </c>
      <c r="F7" s="572">
        <v>873258</v>
      </c>
      <c r="G7" s="580">
        <v>3056538</v>
      </c>
      <c r="H7" s="572">
        <v>1381631</v>
      </c>
      <c r="I7" s="587"/>
      <c r="J7" s="596">
        <v>11804555.5</v>
      </c>
      <c r="K7" s="600">
        <v>23596897.5</v>
      </c>
    </row>
    <row r="8" spans="1:11" ht="12" thickBot="1">
      <c r="A8" s="169" t="s">
        <v>74</v>
      </c>
      <c r="B8" s="671">
        <v>17.74159607418597</v>
      </c>
      <c r="C8" s="666">
        <v>11.572700348805697</v>
      </c>
      <c r="D8" s="573">
        <v>28.270640848922014</v>
      </c>
      <c r="E8" s="581">
        <v>32.388781092199</v>
      </c>
      <c r="F8" s="573">
        <v>60.760263972523795</v>
      </c>
      <c r="G8" s="581">
        <v>22.48873186171864</v>
      </c>
      <c r="H8" s="573">
        <v>33.87744533877492</v>
      </c>
      <c r="I8" s="588"/>
      <c r="J8" s="597">
        <v>26.12763759635275</v>
      </c>
      <c r="K8" s="573">
        <v>21.135170263235295</v>
      </c>
    </row>
    <row r="9" spans="1:11" ht="12" thickBot="1">
      <c r="A9" s="169"/>
      <c r="B9" s="604"/>
      <c r="C9" s="667"/>
      <c r="D9" s="574"/>
      <c r="E9" s="582"/>
      <c r="F9" s="574"/>
      <c r="G9" s="582"/>
      <c r="H9" s="574"/>
      <c r="I9" s="589"/>
      <c r="J9" s="598"/>
      <c r="K9" s="570"/>
    </row>
    <row r="10" spans="1:11" ht="12" thickBot="1">
      <c r="A10" s="169" t="s">
        <v>336</v>
      </c>
      <c r="B10" s="670">
        <v>0</v>
      </c>
      <c r="C10" s="664">
        <v>0</v>
      </c>
      <c r="D10" s="571">
        <v>0</v>
      </c>
      <c r="E10" s="579">
        <v>0</v>
      </c>
      <c r="F10" s="571">
        <v>0</v>
      </c>
      <c r="G10" s="579">
        <v>0</v>
      </c>
      <c r="H10" s="571">
        <v>0</v>
      </c>
      <c r="I10" s="590"/>
      <c r="J10" s="571">
        <v>0</v>
      </c>
      <c r="K10" s="571">
        <v>0</v>
      </c>
    </row>
    <row r="11" spans="1:11" ht="12" thickBot="1">
      <c r="A11" s="169" t="s">
        <v>75</v>
      </c>
      <c r="B11" s="672">
        <v>0</v>
      </c>
      <c r="C11" s="666">
        <v>0</v>
      </c>
      <c r="D11" s="573">
        <v>0</v>
      </c>
      <c r="E11" s="581">
        <v>0</v>
      </c>
      <c r="F11" s="573">
        <v>0</v>
      </c>
      <c r="G11" s="581">
        <v>0</v>
      </c>
      <c r="H11" s="573">
        <v>0</v>
      </c>
      <c r="I11" s="588"/>
      <c r="J11" s="597">
        <v>0</v>
      </c>
      <c r="K11" s="573">
        <v>0</v>
      </c>
    </row>
    <row r="12" spans="1:11" ht="12" thickBot="1">
      <c r="A12" s="169" t="s">
        <v>337</v>
      </c>
      <c r="B12" s="176">
        <v>30758277</v>
      </c>
      <c r="C12" s="602">
        <v>5235766</v>
      </c>
      <c r="D12" s="177">
        <v>6236720</v>
      </c>
      <c r="E12" s="176">
        <v>3953195</v>
      </c>
      <c r="F12" s="177">
        <v>671679</v>
      </c>
      <c r="G12" s="176">
        <v>6595971</v>
      </c>
      <c r="H12" s="602">
        <v>3162998</v>
      </c>
      <c r="I12" s="608"/>
      <c r="J12" s="178">
        <v>25856329</v>
      </c>
      <c r="K12" s="155">
        <v>56614606</v>
      </c>
    </row>
    <row r="13" spans="1:11" ht="12" thickBot="1">
      <c r="A13" s="153" t="s">
        <v>76</v>
      </c>
      <c r="B13" s="178">
        <v>46.27587348398856</v>
      </c>
      <c r="C13" s="155">
        <v>74.5205955238227</v>
      </c>
      <c r="D13" s="178">
        <v>52.50163139093681</v>
      </c>
      <c r="E13" s="178">
        <v>55.14789974240268</v>
      </c>
      <c r="F13" s="178">
        <v>46.7346343747218</v>
      </c>
      <c r="G13" s="178">
        <v>48.530403740006555</v>
      </c>
      <c r="H13" s="155">
        <v>77.55637493053817</v>
      </c>
      <c r="I13" s="206"/>
      <c r="J13" s="178">
        <v>57.22915985138668</v>
      </c>
      <c r="K13" s="155">
        <v>50.708333042340946</v>
      </c>
    </row>
    <row r="14" s="98" customFormat="1" ht="12"/>
    <row r="15" s="100" customFormat="1" ht="13.5" thickBot="1"/>
    <row r="16" spans="1:12" ht="12.75" thickBot="1">
      <c r="A16" s="151" t="s">
        <v>114</v>
      </c>
      <c r="B16" s="601" t="s">
        <v>84</v>
      </c>
      <c r="C16" s="144" t="s">
        <v>83</v>
      </c>
      <c r="D16" s="583" t="s">
        <v>97</v>
      </c>
      <c r="E16" s="606" t="s">
        <v>35</v>
      </c>
      <c r="F16" s="583" t="s">
        <v>82</v>
      </c>
      <c r="G16" s="146" t="s">
        <v>81</v>
      </c>
      <c r="H16" s="145" t="s">
        <v>36</v>
      </c>
      <c r="I16" s="583" t="s">
        <v>92</v>
      </c>
      <c r="J16" s="146" t="s">
        <v>89</v>
      </c>
      <c r="K16" s="145" t="s">
        <v>37</v>
      </c>
      <c r="L16" s="83"/>
    </row>
    <row r="17" spans="1:12" ht="16.5" thickBot="1" thickTop="1">
      <c r="A17" s="982" t="s">
        <v>328</v>
      </c>
      <c r="B17" s="325" t="s">
        <v>38</v>
      </c>
      <c r="C17" s="603" t="s">
        <v>38</v>
      </c>
      <c r="D17" s="605" t="s">
        <v>38</v>
      </c>
      <c r="E17" s="607" t="s">
        <v>38</v>
      </c>
      <c r="F17" s="605" t="s">
        <v>38</v>
      </c>
      <c r="G17" s="603" t="s">
        <v>38</v>
      </c>
      <c r="H17" s="326" t="s">
        <v>38</v>
      </c>
      <c r="I17" s="605" t="s">
        <v>38</v>
      </c>
      <c r="J17" s="603" t="s">
        <v>38</v>
      </c>
      <c r="K17" s="326" t="s">
        <v>38</v>
      </c>
      <c r="L17" s="83"/>
    </row>
    <row r="18" spans="1:11" ht="14.25" thickBot="1" thickTop="1">
      <c r="A18" s="662" t="s">
        <v>123</v>
      </c>
      <c r="B18" s="757">
        <v>204007866</v>
      </c>
      <c r="C18" s="758">
        <v>21488047</v>
      </c>
      <c r="D18" s="757">
        <v>37345546</v>
      </c>
      <c r="E18" s="758">
        <v>20957592</v>
      </c>
      <c r="F18" s="757">
        <v>4381836</v>
      </c>
      <c r="G18" s="758">
        <v>39864249</v>
      </c>
      <c r="H18" s="757">
        <v>12615286</v>
      </c>
      <c r="I18" s="584"/>
      <c r="J18" s="593">
        <v>136652556</v>
      </c>
      <c r="K18" s="599">
        <v>340660422</v>
      </c>
    </row>
    <row r="19" spans="1:11" ht="12" thickBot="1">
      <c r="A19" s="156"/>
      <c r="B19" s="759"/>
      <c r="C19" s="663"/>
      <c r="D19" s="759"/>
      <c r="E19" s="663"/>
      <c r="F19" s="759"/>
      <c r="G19" s="663"/>
      <c r="H19" s="759"/>
      <c r="I19" s="760"/>
      <c r="J19" s="761"/>
      <c r="K19" s="759"/>
    </row>
    <row r="20" spans="1:11" ht="12" thickBot="1">
      <c r="A20" s="153" t="s">
        <v>125</v>
      </c>
      <c r="B20" s="673">
        <v>17000655.5</v>
      </c>
      <c r="C20" s="664">
        <v>1790670.5833333333</v>
      </c>
      <c r="D20" s="673">
        <v>3112128.8333333335</v>
      </c>
      <c r="E20" s="664">
        <v>1746466</v>
      </c>
      <c r="F20" s="673">
        <v>365153</v>
      </c>
      <c r="G20" s="664">
        <v>3322020.75</v>
      </c>
      <c r="H20" s="673">
        <v>1051273.8333333333</v>
      </c>
      <c r="I20" s="762"/>
      <c r="J20" s="763">
        <v>11387713</v>
      </c>
      <c r="K20" s="673">
        <v>28388368.5</v>
      </c>
    </row>
    <row r="21" spans="1:11" ht="12" thickBot="1">
      <c r="A21" s="156" t="s">
        <v>122</v>
      </c>
      <c r="B21" s="673">
        <v>558925.6602739725</v>
      </c>
      <c r="C21" s="664">
        <v>58871.36164383562</v>
      </c>
      <c r="D21" s="673">
        <v>102316.56438356165</v>
      </c>
      <c r="E21" s="664">
        <v>57418.0602739726</v>
      </c>
      <c r="F21" s="673">
        <v>12005.030136986301</v>
      </c>
      <c r="G21" s="664">
        <v>109217.1205479452</v>
      </c>
      <c r="H21" s="673">
        <v>34562.427397260275</v>
      </c>
      <c r="I21" s="762"/>
      <c r="J21" s="763">
        <v>374390.56438356166</v>
      </c>
      <c r="K21" s="673">
        <v>933316.2246575343</v>
      </c>
    </row>
    <row r="22" spans="1:11" ht="12" thickBot="1">
      <c r="A22" s="153" t="s">
        <v>326</v>
      </c>
      <c r="B22" s="764">
        <v>21491872</v>
      </c>
      <c r="C22" s="765">
        <v>1558416</v>
      </c>
      <c r="D22" s="764">
        <v>4561302</v>
      </c>
      <c r="E22" s="765">
        <v>3771044</v>
      </c>
      <c r="F22" s="764">
        <v>1024128</v>
      </c>
      <c r="G22" s="765">
        <v>5691231</v>
      </c>
      <c r="H22" s="764">
        <v>1637801</v>
      </c>
      <c r="I22" s="766"/>
      <c r="J22" s="767">
        <v>18243922</v>
      </c>
      <c r="K22" s="768">
        <v>39735794</v>
      </c>
    </row>
    <row r="23" spans="1:11" ht="12" thickBot="1">
      <c r="A23" s="169" t="s">
        <v>74</v>
      </c>
      <c r="B23" s="671">
        <v>38.45211184160909</v>
      </c>
      <c r="C23" s="666">
        <v>26.471546716181326</v>
      </c>
      <c r="D23" s="671">
        <v>44.580288905134765</v>
      </c>
      <c r="E23" s="666">
        <v>65.67696613236865</v>
      </c>
      <c r="F23" s="671">
        <v>85.30824065528697</v>
      </c>
      <c r="G23" s="666">
        <v>52.10933021715773</v>
      </c>
      <c r="H23" s="671">
        <v>47.38674691957043</v>
      </c>
      <c r="I23" s="769"/>
      <c r="J23" s="770">
        <v>48.72965222838568</v>
      </c>
      <c r="K23" s="671">
        <v>42.574845427743874</v>
      </c>
    </row>
    <row r="24" spans="1:11" ht="12" thickBot="1">
      <c r="A24" s="169"/>
      <c r="B24" s="771"/>
      <c r="C24" s="667"/>
      <c r="D24" s="771"/>
      <c r="E24" s="667"/>
      <c r="F24" s="771"/>
      <c r="G24" s="667"/>
      <c r="H24" s="771"/>
      <c r="I24" s="772"/>
      <c r="J24" s="773"/>
      <c r="K24" s="759"/>
    </row>
    <row r="25" spans="1:11" ht="12" thickBot="1">
      <c r="A25" s="169" t="s">
        <v>325</v>
      </c>
      <c r="B25" s="673">
        <v>0</v>
      </c>
      <c r="C25" s="664">
        <v>0</v>
      </c>
      <c r="D25" s="673">
        <v>0</v>
      </c>
      <c r="E25" s="664">
        <v>0</v>
      </c>
      <c r="F25" s="673">
        <v>0</v>
      </c>
      <c r="G25" s="664">
        <v>0</v>
      </c>
      <c r="H25" s="673">
        <v>0</v>
      </c>
      <c r="I25" s="774"/>
      <c r="J25" s="673">
        <v>0</v>
      </c>
      <c r="K25" s="673">
        <v>0</v>
      </c>
    </row>
    <row r="26" spans="1:11" ht="12" thickBot="1">
      <c r="A26" s="169" t="s">
        <v>75</v>
      </c>
      <c r="B26" s="775">
        <v>0</v>
      </c>
      <c r="C26" s="666">
        <v>0</v>
      </c>
      <c r="D26" s="671">
        <v>0</v>
      </c>
      <c r="E26" s="666">
        <v>0</v>
      </c>
      <c r="F26" s="671">
        <v>0</v>
      </c>
      <c r="G26" s="666">
        <v>0</v>
      </c>
      <c r="H26" s="671">
        <v>0</v>
      </c>
      <c r="I26" s="769"/>
      <c r="J26" s="770">
        <v>0</v>
      </c>
      <c r="K26" s="671">
        <v>0</v>
      </c>
    </row>
    <row r="27" spans="1:11" ht="12" thickBot="1">
      <c r="A27" s="169" t="s">
        <v>327</v>
      </c>
      <c r="B27" s="776">
        <v>35188525</v>
      </c>
      <c r="C27" s="776">
        <v>4520088</v>
      </c>
      <c r="D27" s="776">
        <v>5425023</v>
      </c>
      <c r="E27" s="776">
        <v>2990992</v>
      </c>
      <c r="F27" s="776">
        <v>590004</v>
      </c>
      <c r="G27" s="776">
        <v>5977212</v>
      </c>
      <c r="H27" s="776">
        <v>2180149</v>
      </c>
      <c r="I27" s="608"/>
      <c r="J27" s="178">
        <v>21683468</v>
      </c>
      <c r="K27" s="155">
        <v>56871993</v>
      </c>
    </row>
    <row r="28" spans="1:11" ht="12" thickBot="1">
      <c r="A28" s="153" t="s">
        <v>76</v>
      </c>
      <c r="B28" s="170">
        <v>62.95743334230064</v>
      </c>
      <c r="C28" s="178">
        <v>76.77906326247331</v>
      </c>
      <c r="D28" s="178">
        <v>53.02194256311047</v>
      </c>
      <c r="E28" s="178">
        <v>52.09148455605014</v>
      </c>
      <c r="F28" s="178">
        <v>49.146398906759636</v>
      </c>
      <c r="G28" s="178">
        <v>54.7277933167636</v>
      </c>
      <c r="H28" s="155">
        <v>63.07858458381364</v>
      </c>
      <c r="I28" s="206"/>
      <c r="J28" s="178">
        <v>57.91670534139149</v>
      </c>
      <c r="K28" s="155">
        <v>60.93539520420133</v>
      </c>
    </row>
    <row r="29" spans="1:96" ht="12" hidden="1" thickBot="1">
      <c r="A29" s="148" t="s">
        <v>98</v>
      </c>
      <c r="B29" s="166">
        <v>139371048</v>
      </c>
      <c r="C29" s="180">
        <v>10948781</v>
      </c>
      <c r="D29" s="180">
        <v>13111817</v>
      </c>
      <c r="E29" s="180">
        <v>12769791</v>
      </c>
      <c r="F29" s="180">
        <v>2671609</v>
      </c>
      <c r="G29" s="180">
        <v>20623194</v>
      </c>
      <c r="H29" s="180">
        <v>6888264</v>
      </c>
      <c r="I29" s="180">
        <v>659006</v>
      </c>
      <c r="J29" s="180">
        <f>SUM(C29:I29)</f>
        <v>67672462</v>
      </c>
      <c r="K29" s="181">
        <f>SUM(J29,B29)</f>
        <v>207043510</v>
      </c>
      <c r="L29" s="8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</row>
    <row r="30" spans="1:97" s="16" customFormat="1" ht="11.25" hidden="1">
      <c r="A30" s="147"/>
      <c r="B30" s="157"/>
      <c r="C30" s="158"/>
      <c r="D30" s="158"/>
      <c r="E30" s="158"/>
      <c r="F30" s="158"/>
      <c r="G30" s="158"/>
      <c r="H30" s="158"/>
      <c r="I30" s="158"/>
      <c r="J30" s="158"/>
      <c r="K30" s="159"/>
      <c r="L30" s="8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99"/>
    </row>
    <row r="31" spans="1:13" ht="12" hidden="1" thickBot="1">
      <c r="A31" s="148" t="s">
        <v>72</v>
      </c>
      <c r="B31" s="160">
        <f>B29/12</f>
        <v>11614254</v>
      </c>
      <c r="C31" s="161">
        <f aca="true" t="shared" si="0" ref="C31:K31">C29/12</f>
        <v>912398.4166666666</v>
      </c>
      <c r="D31" s="161">
        <f t="shared" si="0"/>
        <v>1092651.4166666667</v>
      </c>
      <c r="E31" s="161">
        <f t="shared" si="0"/>
        <v>1064149.25</v>
      </c>
      <c r="F31" s="161">
        <f t="shared" si="0"/>
        <v>222634.08333333334</v>
      </c>
      <c r="G31" s="161">
        <f t="shared" si="0"/>
        <v>1718599.5</v>
      </c>
      <c r="H31" s="161">
        <f t="shared" si="0"/>
        <v>574022</v>
      </c>
      <c r="I31" s="161">
        <f t="shared" si="0"/>
        <v>54917.166666666664</v>
      </c>
      <c r="J31" s="161">
        <f t="shared" si="0"/>
        <v>5639371.833333333</v>
      </c>
      <c r="K31" s="162">
        <f t="shared" si="0"/>
        <v>17253625.833333332</v>
      </c>
      <c r="L31" s="84"/>
      <c r="M31" s="34"/>
    </row>
    <row r="32" spans="1:12" ht="12" hidden="1" thickBot="1">
      <c r="A32" s="147" t="s">
        <v>73</v>
      </c>
      <c r="B32" s="163">
        <f>B29/365</f>
        <v>381838.4876712329</v>
      </c>
      <c r="C32" s="164">
        <f aca="true" t="shared" si="1" ref="C32:K32">C29/365</f>
        <v>29996.660273972604</v>
      </c>
      <c r="D32" s="164">
        <f t="shared" si="1"/>
        <v>35922.786301369866</v>
      </c>
      <c r="E32" s="164">
        <f t="shared" si="1"/>
        <v>34985.728767123284</v>
      </c>
      <c r="F32" s="164">
        <f t="shared" si="1"/>
        <v>7319.4767123287675</v>
      </c>
      <c r="G32" s="164">
        <f t="shared" si="1"/>
        <v>56501.901369863015</v>
      </c>
      <c r="H32" s="164">
        <f t="shared" si="1"/>
        <v>18871.956164383562</v>
      </c>
      <c r="I32" s="164">
        <f t="shared" si="1"/>
        <v>1805.495890410959</v>
      </c>
      <c r="J32" s="164">
        <f t="shared" si="1"/>
        <v>185404.00547945205</v>
      </c>
      <c r="K32" s="165">
        <f t="shared" si="1"/>
        <v>567242.493150685</v>
      </c>
      <c r="L32" s="83"/>
    </row>
    <row r="33" spans="1:12" ht="12" hidden="1" thickBot="1">
      <c r="A33" s="148" t="s">
        <v>109</v>
      </c>
      <c r="B33" s="166">
        <v>2298959</v>
      </c>
      <c r="C33" s="167">
        <v>398305</v>
      </c>
      <c r="D33" s="167">
        <v>3393155</v>
      </c>
      <c r="E33" s="167">
        <v>691217</v>
      </c>
      <c r="F33" s="167">
        <v>549153</v>
      </c>
      <c r="G33" s="167">
        <v>3840336</v>
      </c>
      <c r="H33" s="167">
        <v>2398243</v>
      </c>
      <c r="I33" s="167">
        <v>1569</v>
      </c>
      <c r="J33" s="167">
        <f>SUM(C33:I33)</f>
        <v>11271978</v>
      </c>
      <c r="K33" s="168">
        <f>SUM(J33,B33)</f>
        <v>13570937</v>
      </c>
      <c r="L33" s="83"/>
    </row>
    <row r="34" spans="1:12" ht="12" hidden="1" thickBot="1">
      <c r="A34" s="149" t="s">
        <v>74</v>
      </c>
      <c r="B34" s="170">
        <f>B33/B32</f>
        <v>6.020762899049163</v>
      </c>
      <c r="C34" s="154">
        <f aca="true" t="shared" si="2" ref="C34:K34">C33/C32</f>
        <v>13.278311530753971</v>
      </c>
      <c r="D34" s="154">
        <f t="shared" si="2"/>
        <v>94.4568990705102</v>
      </c>
      <c r="E34" s="154">
        <f t="shared" si="2"/>
        <v>19.757113096056155</v>
      </c>
      <c r="F34" s="154">
        <f t="shared" si="2"/>
        <v>75.02626507097408</v>
      </c>
      <c r="G34" s="154">
        <f t="shared" si="2"/>
        <v>67.96826136630436</v>
      </c>
      <c r="H34" s="154">
        <f t="shared" si="2"/>
        <v>127.07972502215362</v>
      </c>
      <c r="I34" s="154">
        <f t="shared" si="2"/>
        <v>0.8690133322003137</v>
      </c>
      <c r="J34" s="154">
        <f t="shared" si="2"/>
        <v>60.796841852746546</v>
      </c>
      <c r="K34" s="155">
        <f t="shared" si="2"/>
        <v>23.924401228514718</v>
      </c>
      <c r="L34" s="83"/>
    </row>
    <row r="35" spans="1:12" ht="11.25" hidden="1">
      <c r="A35" s="149"/>
      <c r="B35" s="182"/>
      <c r="C35" s="172"/>
      <c r="D35" s="172"/>
      <c r="E35" s="172"/>
      <c r="F35" s="172"/>
      <c r="G35" s="172"/>
      <c r="H35" s="172"/>
      <c r="I35" s="172"/>
      <c r="J35" s="172"/>
      <c r="K35" s="159"/>
      <c r="L35" s="83"/>
    </row>
    <row r="36" spans="1:12" ht="11.25" hidden="1">
      <c r="A36" s="149" t="s">
        <v>110</v>
      </c>
      <c r="B36" s="173">
        <v>0</v>
      </c>
      <c r="C36" s="161">
        <v>0</v>
      </c>
      <c r="D36" s="161">
        <v>0</v>
      </c>
      <c r="E36" s="161">
        <v>0</v>
      </c>
      <c r="F36" s="161">
        <v>0</v>
      </c>
      <c r="G36" s="161">
        <v>0</v>
      </c>
      <c r="H36" s="161">
        <v>0</v>
      </c>
      <c r="I36" s="161">
        <v>0</v>
      </c>
      <c r="J36" s="161">
        <f>SUM(C36:I36)</f>
        <v>0</v>
      </c>
      <c r="K36" s="162">
        <v>0</v>
      </c>
      <c r="L36" s="83"/>
    </row>
    <row r="37" spans="1:12" ht="12" hidden="1" thickBot="1">
      <c r="A37" s="149" t="s">
        <v>75</v>
      </c>
      <c r="B37" s="174">
        <v>0</v>
      </c>
      <c r="C37" s="175">
        <v>0</v>
      </c>
      <c r="D37" s="175">
        <v>0</v>
      </c>
      <c r="E37" s="175">
        <v>0</v>
      </c>
      <c r="F37" s="175">
        <v>0</v>
      </c>
      <c r="G37" s="175">
        <v>0</v>
      </c>
      <c r="H37" s="175">
        <v>0</v>
      </c>
      <c r="I37" s="175">
        <v>0</v>
      </c>
      <c r="J37" s="175">
        <v>0</v>
      </c>
      <c r="K37" s="159">
        <v>0</v>
      </c>
      <c r="L37" s="83"/>
    </row>
    <row r="38" spans="1:12" ht="12" hidden="1" thickBot="1">
      <c r="A38" s="149" t="s">
        <v>111</v>
      </c>
      <c r="B38" s="176">
        <v>17518582</v>
      </c>
      <c r="C38" s="177">
        <v>1599951</v>
      </c>
      <c r="D38" s="176">
        <v>1187665</v>
      </c>
      <c r="E38" s="177">
        <v>1604692</v>
      </c>
      <c r="F38" s="176">
        <v>314011</v>
      </c>
      <c r="G38" s="177">
        <v>2041022</v>
      </c>
      <c r="H38" s="176">
        <v>539197</v>
      </c>
      <c r="I38" s="178">
        <v>114325</v>
      </c>
      <c r="J38" s="178">
        <f>SUM(C38:I38)</f>
        <v>7400863</v>
      </c>
      <c r="K38" s="179">
        <f>SUM(J38,B38)</f>
        <v>24919445</v>
      </c>
      <c r="L38" s="83"/>
    </row>
    <row r="39" spans="1:12" ht="11.25" hidden="1">
      <c r="A39" s="149" t="s">
        <v>76</v>
      </c>
      <c r="B39" s="183">
        <f aca="true" t="shared" si="3" ref="B39:K39">B38/B32</f>
        <v>45.87956050958302</v>
      </c>
      <c r="C39" s="183">
        <f t="shared" si="3"/>
        <v>53.33763776990333</v>
      </c>
      <c r="D39" s="183">
        <f t="shared" si="3"/>
        <v>33.06160580185034</v>
      </c>
      <c r="E39" s="183">
        <f t="shared" si="3"/>
        <v>45.867045122351655</v>
      </c>
      <c r="F39" s="183">
        <f t="shared" si="3"/>
        <v>42.900744457740636</v>
      </c>
      <c r="G39" s="183">
        <f t="shared" si="3"/>
        <v>36.123067551999945</v>
      </c>
      <c r="H39" s="183">
        <f t="shared" si="3"/>
        <v>28.571335970862904</v>
      </c>
      <c r="I39" s="183">
        <f t="shared" si="3"/>
        <v>63.32055398585142</v>
      </c>
      <c r="J39" s="183">
        <f t="shared" si="3"/>
        <v>39.917492509730174</v>
      </c>
      <c r="K39" s="184">
        <f t="shared" si="3"/>
        <v>43.930850211146435</v>
      </c>
      <c r="L39" s="83"/>
    </row>
    <row r="40" spans="1:12" ht="16.5" hidden="1" thickBot="1" thickTop="1">
      <c r="A40" s="185" t="s">
        <v>113</v>
      </c>
      <c r="B40" s="186"/>
      <c r="C40" s="187"/>
      <c r="D40" s="152"/>
      <c r="E40" s="152"/>
      <c r="F40" s="152"/>
      <c r="G40" s="152"/>
      <c r="H40" s="152"/>
      <c r="I40" s="152"/>
      <c r="J40" s="152"/>
      <c r="K40" s="188"/>
      <c r="L40" s="83"/>
    </row>
    <row r="41" spans="1:12" ht="12" hidden="1" thickBot="1">
      <c r="A41" s="189" t="s">
        <v>39</v>
      </c>
      <c r="B41" s="190">
        <v>138152464</v>
      </c>
      <c r="C41" s="191">
        <v>10807349</v>
      </c>
      <c r="D41" s="192">
        <v>12527343</v>
      </c>
      <c r="E41" s="192">
        <v>12247666</v>
      </c>
      <c r="F41" s="192">
        <v>2609205</v>
      </c>
      <c r="G41" s="192">
        <v>19375625</v>
      </c>
      <c r="H41" s="192">
        <v>6478968</v>
      </c>
      <c r="I41" s="192">
        <v>85353</v>
      </c>
      <c r="J41" s="191">
        <f>SUM(C41:I41)</f>
        <v>64131509</v>
      </c>
      <c r="K41" s="193">
        <f>SUM(B41:I41)</f>
        <v>202283973</v>
      </c>
      <c r="L41" s="85"/>
    </row>
    <row r="42" spans="1:12" ht="11.25" hidden="1">
      <c r="A42" s="147"/>
      <c r="B42" s="194"/>
      <c r="C42" s="158"/>
      <c r="D42" s="158"/>
      <c r="E42" s="158"/>
      <c r="F42" s="158"/>
      <c r="G42" s="158"/>
      <c r="H42" s="158"/>
      <c r="I42" s="158"/>
      <c r="J42" s="158"/>
      <c r="K42" s="195"/>
      <c r="L42" s="83"/>
    </row>
    <row r="43" spans="1:12" ht="12.75" hidden="1" thickBot="1">
      <c r="A43" s="148" t="s">
        <v>72</v>
      </c>
      <c r="B43" s="160">
        <f>B41/12</f>
        <v>11512705.333333334</v>
      </c>
      <c r="C43" s="161">
        <f aca="true" t="shared" si="4" ref="C43:K43">C41/12</f>
        <v>900612.4166666666</v>
      </c>
      <c r="D43" s="161">
        <f t="shared" si="4"/>
        <v>1043945.25</v>
      </c>
      <c r="E43" s="161">
        <f t="shared" si="4"/>
        <v>1020638.8333333334</v>
      </c>
      <c r="F43" s="161">
        <f t="shared" si="4"/>
        <v>217433.75</v>
      </c>
      <c r="G43" s="161">
        <f t="shared" si="4"/>
        <v>1614635.4166666667</v>
      </c>
      <c r="H43" s="161">
        <f>H41/12</f>
        <v>539914</v>
      </c>
      <c r="I43" s="161">
        <f t="shared" si="4"/>
        <v>7112.75</v>
      </c>
      <c r="J43" s="161">
        <f t="shared" si="4"/>
        <v>5344292.416666667</v>
      </c>
      <c r="K43" s="196">
        <f t="shared" si="4"/>
        <v>16856997.75</v>
      </c>
      <c r="L43" s="82"/>
    </row>
    <row r="44" spans="1:12" ht="11.25" hidden="1">
      <c r="A44" s="147" t="s">
        <v>73</v>
      </c>
      <c r="B44" s="197">
        <f>B41/365</f>
        <v>378499.901369863</v>
      </c>
      <c r="C44" s="164">
        <f aca="true" t="shared" si="5" ref="C44:K44">C41/365</f>
        <v>29609.175342465755</v>
      </c>
      <c r="D44" s="164">
        <f t="shared" si="5"/>
        <v>34321.48767123288</v>
      </c>
      <c r="E44" s="164">
        <f t="shared" si="5"/>
        <v>33555.24931506849</v>
      </c>
      <c r="F44" s="164">
        <f t="shared" si="5"/>
        <v>7148.506849315068</v>
      </c>
      <c r="G44" s="164">
        <f t="shared" si="5"/>
        <v>53083.90410958904</v>
      </c>
      <c r="H44" s="164">
        <f t="shared" si="5"/>
        <v>17750.59726027397</v>
      </c>
      <c r="I44" s="164">
        <f t="shared" si="5"/>
        <v>233.84383561643835</v>
      </c>
      <c r="J44" s="164">
        <f t="shared" si="5"/>
        <v>175702.76438356165</v>
      </c>
      <c r="K44" s="198">
        <f t="shared" si="5"/>
        <v>554202.6657534246</v>
      </c>
      <c r="L44" s="83"/>
    </row>
    <row r="45" spans="1:12" ht="12" hidden="1" thickBot="1">
      <c r="A45" s="148" t="s">
        <v>93</v>
      </c>
      <c r="B45" s="166">
        <v>6446292</v>
      </c>
      <c r="C45" s="167">
        <v>426154</v>
      </c>
      <c r="D45" s="199">
        <v>3734915</v>
      </c>
      <c r="E45" s="167">
        <v>1257547</v>
      </c>
      <c r="F45" s="167">
        <v>611318</v>
      </c>
      <c r="G45" s="167">
        <v>4111271</v>
      </c>
      <c r="H45" s="167">
        <v>2430293</v>
      </c>
      <c r="I45" s="167">
        <v>127617</v>
      </c>
      <c r="J45" s="167">
        <f>SUM(C45:I45)</f>
        <v>12699115</v>
      </c>
      <c r="K45" s="200">
        <f>SUM(B45:I45)</f>
        <v>19145407</v>
      </c>
      <c r="L45" s="83"/>
    </row>
    <row r="46" spans="1:12" ht="12" hidden="1" thickBot="1">
      <c r="A46" s="149" t="s">
        <v>74</v>
      </c>
      <c r="B46" s="170">
        <f>B45/B44</f>
        <v>17.031158995470395</v>
      </c>
      <c r="C46" s="154">
        <f aca="true" t="shared" si="6" ref="C46:K46">C45/C44</f>
        <v>14.392633198021088</v>
      </c>
      <c r="D46" s="154">
        <f t="shared" si="6"/>
        <v>108.82147754715425</v>
      </c>
      <c r="E46" s="154">
        <f t="shared" si="6"/>
        <v>37.47690825337661</v>
      </c>
      <c r="F46" s="154">
        <f t="shared" si="6"/>
        <v>85.51687966257921</v>
      </c>
      <c r="G46" s="154">
        <f t="shared" si="6"/>
        <v>77.44854243411503</v>
      </c>
      <c r="H46" s="154">
        <f t="shared" si="6"/>
        <v>136.9133085701303</v>
      </c>
      <c r="I46" s="154">
        <f t="shared" si="6"/>
        <v>545.7360022494815</v>
      </c>
      <c r="J46" s="201">
        <f t="shared" si="6"/>
        <v>72.27612521950793</v>
      </c>
      <c r="K46" s="202">
        <f t="shared" si="6"/>
        <v>34.54585873197181</v>
      </c>
      <c r="L46" s="83"/>
    </row>
    <row r="47" spans="1:12" ht="11.25" hidden="1">
      <c r="A47" s="149"/>
      <c r="B47" s="171"/>
      <c r="C47" s="172"/>
      <c r="D47" s="172"/>
      <c r="E47" s="172"/>
      <c r="F47" s="172"/>
      <c r="G47" s="172"/>
      <c r="H47" s="172"/>
      <c r="I47" s="172"/>
      <c r="J47" s="172"/>
      <c r="K47" s="195"/>
      <c r="L47" s="83"/>
    </row>
    <row r="48" spans="1:12" ht="11.25" hidden="1">
      <c r="A48" s="149" t="s">
        <v>94</v>
      </c>
      <c r="B48" s="173">
        <v>0</v>
      </c>
      <c r="C48" s="161">
        <v>0</v>
      </c>
      <c r="D48" s="161">
        <v>0</v>
      </c>
      <c r="E48" s="161">
        <v>0</v>
      </c>
      <c r="F48" s="161">
        <v>0</v>
      </c>
      <c r="G48" s="161">
        <v>0</v>
      </c>
      <c r="H48" s="161">
        <v>0</v>
      </c>
      <c r="I48" s="161"/>
      <c r="J48" s="161">
        <v>0</v>
      </c>
      <c r="K48" s="203">
        <f>SUM(B48:J48)</f>
        <v>0</v>
      </c>
      <c r="L48" s="83"/>
    </row>
    <row r="49" spans="1:12" ht="12" hidden="1" thickBot="1">
      <c r="A49" s="149" t="s">
        <v>75</v>
      </c>
      <c r="B49" s="174"/>
      <c r="C49" s="204"/>
      <c r="D49" s="164"/>
      <c r="E49" s="164"/>
      <c r="F49" s="164"/>
      <c r="G49" s="164"/>
      <c r="H49" s="164"/>
      <c r="I49" s="164"/>
      <c r="J49" s="164"/>
      <c r="K49" s="205">
        <f>K48/K44</f>
        <v>0</v>
      </c>
      <c r="L49" s="83"/>
    </row>
    <row r="50" spans="1:12" ht="12" hidden="1" thickBot="1">
      <c r="A50" s="149" t="s">
        <v>95</v>
      </c>
      <c r="B50" s="170">
        <v>16063010</v>
      </c>
      <c r="C50" s="178">
        <v>1252883</v>
      </c>
      <c r="D50" s="206">
        <v>1260452</v>
      </c>
      <c r="E50" s="178">
        <v>959370</v>
      </c>
      <c r="F50" s="206">
        <v>251027</v>
      </c>
      <c r="G50" s="178">
        <v>1682824</v>
      </c>
      <c r="H50" s="178">
        <v>349234</v>
      </c>
      <c r="I50" s="178">
        <v>112227</v>
      </c>
      <c r="J50" s="155">
        <f>SUM(C50:I50)</f>
        <v>5868017</v>
      </c>
      <c r="K50" s="207">
        <f>SUM(J50,B50)</f>
        <v>21931027</v>
      </c>
      <c r="L50" s="83"/>
    </row>
    <row r="51" spans="1:12" ht="12" hidden="1" thickBot="1">
      <c r="A51" s="150" t="s">
        <v>76</v>
      </c>
      <c r="B51" s="170">
        <f>B50/B44</f>
        <v>42.438610794520464</v>
      </c>
      <c r="C51" s="178">
        <f>C50/C44</f>
        <v>42.31401197462949</v>
      </c>
      <c r="D51" s="206">
        <f>D50/D44</f>
        <v>36.72486496138886</v>
      </c>
      <c r="E51" s="178">
        <f aca="true" t="shared" si="7" ref="E51:K51">E50/E44</f>
        <v>28.59075761863526</v>
      </c>
      <c r="F51" s="206">
        <f t="shared" si="7"/>
        <v>35.11600468341889</v>
      </c>
      <c r="G51" s="178">
        <f t="shared" si="7"/>
        <v>31.701210154511145</v>
      </c>
      <c r="H51" s="178">
        <f t="shared" si="7"/>
        <v>19.674492913068875</v>
      </c>
      <c r="I51" s="208">
        <f t="shared" si="7"/>
        <v>479.9228498119574</v>
      </c>
      <c r="J51" s="178">
        <f t="shared" si="7"/>
        <v>33.39740851879846</v>
      </c>
      <c r="K51" s="202">
        <f t="shared" si="7"/>
        <v>39.57221492283029</v>
      </c>
      <c r="L51" s="83"/>
    </row>
    <row r="52" spans="1:12" ht="11.25">
      <c r="A52" s="142"/>
      <c r="L52" s="83"/>
    </row>
    <row r="53" spans="1:12" ht="11.2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</row>
    <row r="54" spans="1:12" s="36" customFormat="1" ht="11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</row>
    <row r="55" spans="1:12" s="36" customFormat="1" ht="11.2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</row>
    <row r="56" spans="1:12" s="36" customFormat="1" ht="11.2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</row>
    <row r="57" spans="1:12" s="36" customFormat="1" ht="11.25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</row>
    <row r="58" spans="1:12" ht="11.2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</row>
    <row r="59" spans="1:12" ht="11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</row>
    <row r="60" spans="1:2" ht="11.25">
      <c r="A60" s="39"/>
      <c r="B60" s="39"/>
    </row>
  </sheetData>
  <printOptions/>
  <pageMargins left="0.3937007874015748" right="0.1968503937007874" top="1.3779527559055118" bottom="0.984251968503937" header="0.5118110236220472" footer="0.5118110236220472"/>
  <pageSetup fitToHeight="1" fitToWidth="1" horizontalDpi="600" verticalDpi="600" orientation="landscape" paperSize="9" scale="99" r:id="rId1"/>
  <headerFooter alignWithMargins="0">
    <oddHeader>&amp;C&amp;"Arial CE,Tučné"&amp;11Finanční zůstatky na bankovních účtech základního fondu zdravotního pojištění podle jednotlivých zdravotních pojišťoven 
k 31. 12. 2020 a 31. 12. 2021
&amp;R&amp;"Arial CE,Tučné"&amp;10Příloha
Tabulka č. 1 b</oddHeader>
    <oddFooter xml:space="preserve">&amp;L&amp;"Arial CE,Tučné"&amp;10Ministerstvo financí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7"/>
  <sheetViews>
    <sheetView workbookViewId="0" topLeftCell="A1"/>
  </sheetViews>
  <sheetFormatPr defaultColWidth="9.140625" defaultRowHeight="12"/>
  <cols>
    <col min="1" max="1" width="9.140625" style="18" customWidth="1"/>
    <col min="2" max="2" width="52.7109375" style="18" customWidth="1"/>
    <col min="3" max="7" width="29.140625" style="18" customWidth="1"/>
    <col min="8" max="39" width="9.140625" style="18" customWidth="1"/>
    <col min="40" max="40" width="13.140625" style="18" customWidth="1"/>
    <col min="41" max="45" width="9.140625" style="18" customWidth="1"/>
    <col min="46" max="46" width="12.140625" style="18" customWidth="1"/>
    <col min="47" max="16384" width="9.140625" style="18" customWidth="1"/>
  </cols>
  <sheetData>
    <row r="1" spans="1:7" ht="15.75" thickTop="1">
      <c r="A1" s="674"/>
      <c r="B1" s="684"/>
      <c r="C1" s="777" t="s">
        <v>41</v>
      </c>
      <c r="D1" s="777" t="s">
        <v>41</v>
      </c>
      <c r="E1" s="777" t="s">
        <v>41</v>
      </c>
      <c r="F1" s="777" t="s">
        <v>196</v>
      </c>
      <c r="G1" s="777" t="s">
        <v>196</v>
      </c>
    </row>
    <row r="2" spans="1:7" ht="13.5" thickBot="1">
      <c r="A2" s="675"/>
      <c r="B2" s="677"/>
      <c r="C2" s="778" t="s">
        <v>30</v>
      </c>
      <c r="D2" s="779" t="s">
        <v>30</v>
      </c>
      <c r="E2" s="779" t="s">
        <v>30</v>
      </c>
      <c r="F2" s="785" t="s">
        <v>30</v>
      </c>
      <c r="G2" s="785" t="s">
        <v>30</v>
      </c>
    </row>
    <row r="3" spans="1:7" ht="13.5" thickTop="1">
      <c r="A3" s="677" t="s">
        <v>5</v>
      </c>
      <c r="B3" s="676" t="s">
        <v>186</v>
      </c>
      <c r="C3" s="780">
        <v>2019</v>
      </c>
      <c r="D3" s="780">
        <v>2020</v>
      </c>
      <c r="E3" s="780">
        <v>2021</v>
      </c>
      <c r="F3" s="780" t="s">
        <v>323</v>
      </c>
      <c r="G3" s="780" t="s">
        <v>338</v>
      </c>
    </row>
    <row r="4" spans="1:7" ht="12">
      <c r="A4" s="678"/>
      <c r="B4" s="679"/>
      <c r="C4" s="780" t="s">
        <v>60</v>
      </c>
      <c r="D4" s="780" t="s">
        <v>60</v>
      </c>
      <c r="E4" s="780" t="s">
        <v>60</v>
      </c>
      <c r="F4" s="780" t="s">
        <v>197</v>
      </c>
      <c r="G4" s="780" t="s">
        <v>197</v>
      </c>
    </row>
    <row r="5" spans="1:7" ht="13.5" thickBot="1">
      <c r="A5" s="680"/>
      <c r="B5" s="681"/>
      <c r="C5" s="778"/>
      <c r="D5" s="778"/>
      <c r="E5" s="778"/>
      <c r="F5" s="778"/>
      <c r="G5" s="778"/>
    </row>
    <row r="6" spans="1:7" ht="14.25" thickBot="1" thickTop="1">
      <c r="A6" s="682"/>
      <c r="B6" s="683"/>
      <c r="C6" s="781" t="s">
        <v>167</v>
      </c>
      <c r="D6" s="781" t="s">
        <v>194</v>
      </c>
      <c r="E6" s="781" t="s">
        <v>195</v>
      </c>
      <c r="F6" s="781" t="s">
        <v>198</v>
      </c>
      <c r="G6" s="781" t="s">
        <v>199</v>
      </c>
    </row>
    <row r="7" spans="1:7" ht="20.1" customHeight="1" thickTop="1">
      <c r="A7" s="610">
        <v>111</v>
      </c>
      <c r="B7" s="352" t="s">
        <v>18</v>
      </c>
      <c r="C7" s="782">
        <v>55889999</v>
      </c>
      <c r="D7" s="782">
        <v>70734917</v>
      </c>
      <c r="E7" s="350">
        <v>88220103</v>
      </c>
      <c r="F7" s="786">
        <v>14844918</v>
      </c>
      <c r="G7" s="786">
        <v>17485186</v>
      </c>
    </row>
    <row r="8" spans="1:7" ht="20.1" customHeight="1">
      <c r="A8" s="611">
        <v>201</v>
      </c>
      <c r="B8" s="352" t="s">
        <v>19</v>
      </c>
      <c r="C8" s="783">
        <v>2137692</v>
      </c>
      <c r="D8" s="783">
        <v>4092799</v>
      </c>
      <c r="E8" s="45">
        <v>5831044</v>
      </c>
      <c r="F8" s="787">
        <v>1955107</v>
      </c>
      <c r="G8" s="787">
        <v>1738245</v>
      </c>
    </row>
    <row r="9" spans="1:7" ht="20.1" customHeight="1">
      <c r="A9" s="612">
        <v>205</v>
      </c>
      <c r="B9" s="353" t="s">
        <v>96</v>
      </c>
      <c r="C9" s="783">
        <v>7937252</v>
      </c>
      <c r="D9" s="783">
        <v>10818183</v>
      </c>
      <c r="E9" s="45">
        <v>13714774</v>
      </c>
      <c r="F9" s="787">
        <v>2880931</v>
      </c>
      <c r="G9" s="787">
        <v>2896591</v>
      </c>
    </row>
    <row r="10" spans="1:7" ht="20.1" customHeight="1">
      <c r="A10" s="612">
        <v>207</v>
      </c>
      <c r="B10" s="353" t="s">
        <v>65</v>
      </c>
      <c r="C10" s="783">
        <v>-1272320</v>
      </c>
      <c r="D10" s="783">
        <v>640793</v>
      </c>
      <c r="E10" s="45">
        <v>2824901</v>
      </c>
      <c r="F10" s="787">
        <v>1913113</v>
      </c>
      <c r="G10" s="787">
        <v>2184108</v>
      </c>
    </row>
    <row r="11" spans="1:7" ht="20.1" customHeight="1">
      <c r="A11" s="612">
        <v>209</v>
      </c>
      <c r="B11" s="353" t="s">
        <v>90</v>
      </c>
      <c r="C11" s="783">
        <v>-80154</v>
      </c>
      <c r="D11" s="783">
        <v>36053</v>
      </c>
      <c r="E11" s="45">
        <v>548895</v>
      </c>
      <c r="F11" s="787">
        <v>116207</v>
      </c>
      <c r="G11" s="787">
        <v>512842</v>
      </c>
    </row>
    <row r="12" spans="1:7" ht="20.1" customHeight="1">
      <c r="A12" s="612">
        <v>211</v>
      </c>
      <c r="B12" s="353" t="s">
        <v>16</v>
      </c>
      <c r="C12" s="783">
        <v>3592045</v>
      </c>
      <c r="D12" s="783">
        <v>6385426</v>
      </c>
      <c r="E12" s="45">
        <v>10582410</v>
      </c>
      <c r="F12" s="787">
        <v>2793381</v>
      </c>
      <c r="G12" s="787">
        <v>4196984</v>
      </c>
    </row>
    <row r="13" spans="1:7" ht="20.1" customHeight="1" thickBot="1">
      <c r="A13" s="612">
        <v>213</v>
      </c>
      <c r="B13" s="354" t="s">
        <v>319</v>
      </c>
      <c r="C13" s="783">
        <v>3644607</v>
      </c>
      <c r="D13" s="783">
        <v>4553962</v>
      </c>
      <c r="E13" s="45">
        <v>6269470</v>
      </c>
      <c r="F13" s="787">
        <v>909355</v>
      </c>
      <c r="G13" s="787">
        <v>1715508</v>
      </c>
    </row>
    <row r="14" spans="1:7" ht="20.1" customHeight="1" thickBot="1" thickTop="1">
      <c r="A14" s="613" t="s">
        <v>61</v>
      </c>
      <c r="B14" s="355"/>
      <c r="C14" s="351">
        <v>15959122</v>
      </c>
      <c r="D14" s="351">
        <v>26527216</v>
      </c>
      <c r="E14" s="351">
        <v>39771494</v>
      </c>
      <c r="F14" s="784">
        <v>10568094</v>
      </c>
      <c r="G14" s="784">
        <v>13244278</v>
      </c>
    </row>
    <row r="15" spans="1:7" ht="20.1" customHeight="1" thickBot="1" thickTop="1">
      <c r="A15" s="614" t="s">
        <v>62</v>
      </c>
      <c r="B15" s="356"/>
      <c r="C15" s="615">
        <v>71849121</v>
      </c>
      <c r="D15" s="615">
        <v>97262133</v>
      </c>
      <c r="E15" s="615">
        <v>127991597</v>
      </c>
      <c r="F15" s="784">
        <v>25413012</v>
      </c>
      <c r="G15" s="784">
        <v>30729464</v>
      </c>
    </row>
    <row r="16" spans="1:7" ht="12">
      <c r="A16" s="141" t="s">
        <v>119</v>
      </c>
      <c r="B16" s="8"/>
      <c r="C16" s="8"/>
      <c r="D16" s="8"/>
      <c r="E16" s="8"/>
      <c r="F16" s="8"/>
      <c r="G16" s="8"/>
    </row>
    <row r="17" spans="1:8" ht="12">
      <c r="A17" s="87" t="s">
        <v>320</v>
      </c>
      <c r="B17" s="357"/>
      <c r="C17" s="357"/>
      <c r="D17" s="357"/>
      <c r="E17" s="8"/>
      <c r="F17" s="8"/>
      <c r="G17" s="8"/>
      <c r="H17" s="8"/>
    </row>
    <row r="18" spans="1:8" ht="12">
      <c r="A18" s="87" t="s">
        <v>333</v>
      </c>
      <c r="B18" s="8"/>
      <c r="C18" s="8"/>
      <c r="D18" s="8"/>
      <c r="E18" s="8"/>
      <c r="F18" s="8"/>
      <c r="G18" s="8"/>
      <c r="H18" s="8"/>
    </row>
    <row r="19" spans="1:8" ht="12">
      <c r="A19" s="87" t="s">
        <v>344</v>
      </c>
      <c r="B19" s="8"/>
      <c r="C19" s="8"/>
      <c r="D19" s="8"/>
      <c r="E19" s="8"/>
      <c r="F19" s="8"/>
      <c r="G19" s="8"/>
      <c r="H19" s="8"/>
    </row>
    <row r="20" spans="1:8" ht="12">
      <c r="A20" s="8"/>
      <c r="B20" s="8"/>
      <c r="C20" s="8"/>
      <c r="D20" s="8"/>
      <c r="E20" s="8"/>
      <c r="F20" s="8"/>
      <c r="G20" s="8"/>
      <c r="H20" s="8"/>
    </row>
    <row r="21" spans="1:8" s="35" customFormat="1" ht="12">
      <c r="A21" s="210"/>
      <c r="B21" s="210"/>
      <c r="C21" s="210"/>
      <c r="D21" s="210"/>
      <c r="E21" s="210"/>
      <c r="F21" s="210"/>
      <c r="G21" s="210"/>
      <c r="H21" s="143"/>
    </row>
    <row r="22" spans="1:7" s="330" customFormat="1" ht="12">
      <c r="A22" s="329"/>
      <c r="B22" s="329"/>
      <c r="C22" s="329"/>
      <c r="D22" s="329"/>
      <c r="E22" s="329"/>
      <c r="F22" s="329"/>
      <c r="G22" s="329"/>
    </row>
    <row r="23" spans="1:7" s="330" customFormat="1" ht="12">
      <c r="A23" s="329"/>
      <c r="B23" s="329"/>
      <c r="C23" s="329"/>
      <c r="D23" s="329"/>
      <c r="E23" s="329"/>
      <c r="F23" s="329"/>
      <c r="G23" s="329"/>
    </row>
    <row r="24" spans="1:7" s="330" customFormat="1" ht="12">
      <c r="A24" s="329"/>
      <c r="B24" s="329"/>
      <c r="C24" s="329"/>
      <c r="D24" s="329"/>
      <c r="E24" s="329"/>
      <c r="F24" s="329"/>
      <c r="G24" s="329"/>
    </row>
    <row r="25" spans="1:7" ht="12">
      <c r="A25" s="327"/>
      <c r="B25" s="328"/>
      <c r="C25" s="328"/>
      <c r="D25" s="328"/>
      <c r="E25" s="327"/>
      <c r="F25" s="327"/>
      <c r="G25" s="327"/>
    </row>
    <row r="26" spans="1:7" ht="12">
      <c r="A26" s="327"/>
      <c r="B26" s="328"/>
      <c r="C26" s="328"/>
      <c r="D26" s="328"/>
      <c r="E26" s="327"/>
      <c r="F26" s="327"/>
      <c r="G26" s="327"/>
    </row>
    <row r="27" spans="1:7" ht="12">
      <c r="A27" s="327"/>
      <c r="B27" s="327"/>
      <c r="C27" s="327"/>
      <c r="D27" s="327"/>
      <c r="E27" s="327"/>
      <c r="F27" s="327"/>
      <c r="G27" s="327"/>
    </row>
  </sheetData>
  <printOptions/>
  <pageMargins left="1.4566929133858268" right="0.7874015748031497" top="1.2598425196850394" bottom="0.984251968503937" header="0.5118110236220472" footer="0.5118110236220472"/>
  <pageSetup fitToHeight="1" fitToWidth="1" horizontalDpi="600" verticalDpi="600" orientation="landscape" paperSize="9" scale="80" r:id="rId1"/>
  <headerFooter alignWithMargins="0">
    <oddHeader>&amp;C&amp;"Arial CE,Tučné"&amp;12
Výstupy z přerozdělování platby státu podle skutečnosti 2019 až 2021
&amp;R&amp;"Arial CE,Tučné"&amp;10Příloha
Tabulka č. 1 c
</oddHeader>
    <oddFooter>&amp;L&amp;"Arial CE,Tučné"&amp;10
Ministerstvo financí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2"/>
  <sheetViews>
    <sheetView workbookViewId="0" topLeftCell="A1"/>
  </sheetViews>
  <sheetFormatPr defaultColWidth="8.7109375" defaultRowHeight="12"/>
  <cols>
    <col min="1" max="1" width="71.00390625" style="15" customWidth="1"/>
    <col min="2" max="2" width="12.7109375" style="15" customWidth="1"/>
    <col min="3" max="8" width="10.7109375" style="15" customWidth="1"/>
    <col min="9" max="9" width="0.13671875" style="15" customWidth="1"/>
    <col min="10" max="10" width="12.7109375" style="15" customWidth="1"/>
    <col min="11" max="11" width="13.140625" style="15" customWidth="1"/>
    <col min="12" max="256" width="9.140625" style="15" customWidth="1"/>
    <col min="257" max="257" width="71.00390625" style="15" customWidth="1"/>
    <col min="258" max="258" width="12.7109375" style="15" customWidth="1"/>
    <col min="259" max="264" width="10.7109375" style="15" customWidth="1"/>
    <col min="265" max="265" width="0.13671875" style="15" customWidth="1"/>
    <col min="266" max="266" width="12.7109375" style="15" customWidth="1"/>
    <col min="267" max="267" width="13.140625" style="15" customWidth="1"/>
    <col min="268" max="512" width="9.140625" style="15" customWidth="1"/>
    <col min="513" max="513" width="71.00390625" style="15" customWidth="1"/>
    <col min="514" max="514" width="12.7109375" style="15" customWidth="1"/>
    <col min="515" max="520" width="10.7109375" style="15" customWidth="1"/>
    <col min="521" max="521" width="0.13671875" style="15" customWidth="1"/>
    <col min="522" max="522" width="12.7109375" style="15" customWidth="1"/>
    <col min="523" max="523" width="13.140625" style="15" customWidth="1"/>
    <col min="524" max="768" width="9.140625" style="15" customWidth="1"/>
    <col min="769" max="769" width="71.00390625" style="15" customWidth="1"/>
    <col min="770" max="770" width="12.7109375" style="15" customWidth="1"/>
    <col min="771" max="776" width="10.7109375" style="15" customWidth="1"/>
    <col min="777" max="777" width="0.13671875" style="15" customWidth="1"/>
    <col min="778" max="778" width="12.7109375" style="15" customWidth="1"/>
    <col min="779" max="779" width="13.140625" style="15" customWidth="1"/>
    <col min="780" max="1024" width="9.140625" style="15" customWidth="1"/>
    <col min="1025" max="1025" width="71.00390625" style="15" customWidth="1"/>
    <col min="1026" max="1026" width="12.7109375" style="15" customWidth="1"/>
    <col min="1027" max="1032" width="10.7109375" style="15" customWidth="1"/>
    <col min="1033" max="1033" width="0.13671875" style="15" customWidth="1"/>
    <col min="1034" max="1034" width="12.7109375" style="15" customWidth="1"/>
    <col min="1035" max="1035" width="13.140625" style="15" customWidth="1"/>
    <col min="1036" max="1280" width="9.140625" style="15" customWidth="1"/>
    <col min="1281" max="1281" width="71.00390625" style="15" customWidth="1"/>
    <col min="1282" max="1282" width="12.7109375" style="15" customWidth="1"/>
    <col min="1283" max="1288" width="10.7109375" style="15" customWidth="1"/>
    <col min="1289" max="1289" width="0.13671875" style="15" customWidth="1"/>
    <col min="1290" max="1290" width="12.7109375" style="15" customWidth="1"/>
    <col min="1291" max="1291" width="13.140625" style="15" customWidth="1"/>
    <col min="1292" max="1536" width="9.140625" style="15" customWidth="1"/>
    <col min="1537" max="1537" width="71.00390625" style="15" customWidth="1"/>
    <col min="1538" max="1538" width="12.7109375" style="15" customWidth="1"/>
    <col min="1539" max="1544" width="10.7109375" style="15" customWidth="1"/>
    <col min="1545" max="1545" width="0.13671875" style="15" customWidth="1"/>
    <col min="1546" max="1546" width="12.7109375" style="15" customWidth="1"/>
    <col min="1547" max="1547" width="13.140625" style="15" customWidth="1"/>
    <col min="1548" max="1792" width="9.140625" style="15" customWidth="1"/>
    <col min="1793" max="1793" width="71.00390625" style="15" customWidth="1"/>
    <col min="1794" max="1794" width="12.7109375" style="15" customWidth="1"/>
    <col min="1795" max="1800" width="10.7109375" style="15" customWidth="1"/>
    <col min="1801" max="1801" width="0.13671875" style="15" customWidth="1"/>
    <col min="1802" max="1802" width="12.7109375" style="15" customWidth="1"/>
    <col min="1803" max="1803" width="13.140625" style="15" customWidth="1"/>
    <col min="1804" max="2048" width="9.140625" style="15" customWidth="1"/>
    <col min="2049" max="2049" width="71.00390625" style="15" customWidth="1"/>
    <col min="2050" max="2050" width="12.7109375" style="15" customWidth="1"/>
    <col min="2051" max="2056" width="10.7109375" style="15" customWidth="1"/>
    <col min="2057" max="2057" width="0.13671875" style="15" customWidth="1"/>
    <col min="2058" max="2058" width="12.7109375" style="15" customWidth="1"/>
    <col min="2059" max="2059" width="13.140625" style="15" customWidth="1"/>
    <col min="2060" max="2304" width="9.140625" style="15" customWidth="1"/>
    <col min="2305" max="2305" width="71.00390625" style="15" customWidth="1"/>
    <col min="2306" max="2306" width="12.7109375" style="15" customWidth="1"/>
    <col min="2307" max="2312" width="10.7109375" style="15" customWidth="1"/>
    <col min="2313" max="2313" width="0.13671875" style="15" customWidth="1"/>
    <col min="2314" max="2314" width="12.7109375" style="15" customWidth="1"/>
    <col min="2315" max="2315" width="13.140625" style="15" customWidth="1"/>
    <col min="2316" max="2560" width="9.140625" style="15" customWidth="1"/>
    <col min="2561" max="2561" width="71.00390625" style="15" customWidth="1"/>
    <col min="2562" max="2562" width="12.7109375" style="15" customWidth="1"/>
    <col min="2563" max="2568" width="10.7109375" style="15" customWidth="1"/>
    <col min="2569" max="2569" width="0.13671875" style="15" customWidth="1"/>
    <col min="2570" max="2570" width="12.7109375" style="15" customWidth="1"/>
    <col min="2571" max="2571" width="13.140625" style="15" customWidth="1"/>
    <col min="2572" max="2816" width="9.140625" style="15" customWidth="1"/>
    <col min="2817" max="2817" width="71.00390625" style="15" customWidth="1"/>
    <col min="2818" max="2818" width="12.7109375" style="15" customWidth="1"/>
    <col min="2819" max="2824" width="10.7109375" style="15" customWidth="1"/>
    <col min="2825" max="2825" width="0.13671875" style="15" customWidth="1"/>
    <col min="2826" max="2826" width="12.7109375" style="15" customWidth="1"/>
    <col min="2827" max="2827" width="13.140625" style="15" customWidth="1"/>
    <col min="2828" max="3072" width="9.140625" style="15" customWidth="1"/>
    <col min="3073" max="3073" width="71.00390625" style="15" customWidth="1"/>
    <col min="3074" max="3074" width="12.7109375" style="15" customWidth="1"/>
    <col min="3075" max="3080" width="10.7109375" style="15" customWidth="1"/>
    <col min="3081" max="3081" width="0.13671875" style="15" customWidth="1"/>
    <col min="3082" max="3082" width="12.7109375" style="15" customWidth="1"/>
    <col min="3083" max="3083" width="13.140625" style="15" customWidth="1"/>
    <col min="3084" max="3328" width="9.140625" style="15" customWidth="1"/>
    <col min="3329" max="3329" width="71.00390625" style="15" customWidth="1"/>
    <col min="3330" max="3330" width="12.7109375" style="15" customWidth="1"/>
    <col min="3331" max="3336" width="10.7109375" style="15" customWidth="1"/>
    <col min="3337" max="3337" width="0.13671875" style="15" customWidth="1"/>
    <col min="3338" max="3338" width="12.7109375" style="15" customWidth="1"/>
    <col min="3339" max="3339" width="13.140625" style="15" customWidth="1"/>
    <col min="3340" max="3584" width="9.140625" style="15" customWidth="1"/>
    <col min="3585" max="3585" width="71.00390625" style="15" customWidth="1"/>
    <col min="3586" max="3586" width="12.7109375" style="15" customWidth="1"/>
    <col min="3587" max="3592" width="10.7109375" style="15" customWidth="1"/>
    <col min="3593" max="3593" width="0.13671875" style="15" customWidth="1"/>
    <col min="3594" max="3594" width="12.7109375" style="15" customWidth="1"/>
    <col min="3595" max="3595" width="13.140625" style="15" customWidth="1"/>
    <col min="3596" max="3840" width="9.140625" style="15" customWidth="1"/>
    <col min="3841" max="3841" width="71.00390625" style="15" customWidth="1"/>
    <col min="3842" max="3842" width="12.7109375" style="15" customWidth="1"/>
    <col min="3843" max="3848" width="10.7109375" style="15" customWidth="1"/>
    <col min="3849" max="3849" width="0.13671875" style="15" customWidth="1"/>
    <col min="3850" max="3850" width="12.7109375" style="15" customWidth="1"/>
    <col min="3851" max="3851" width="13.140625" style="15" customWidth="1"/>
    <col min="3852" max="4096" width="9.140625" style="15" customWidth="1"/>
    <col min="4097" max="4097" width="71.00390625" style="15" customWidth="1"/>
    <col min="4098" max="4098" width="12.7109375" style="15" customWidth="1"/>
    <col min="4099" max="4104" width="10.7109375" style="15" customWidth="1"/>
    <col min="4105" max="4105" width="0.13671875" style="15" customWidth="1"/>
    <col min="4106" max="4106" width="12.7109375" style="15" customWidth="1"/>
    <col min="4107" max="4107" width="13.140625" style="15" customWidth="1"/>
    <col min="4108" max="4352" width="9.140625" style="15" customWidth="1"/>
    <col min="4353" max="4353" width="71.00390625" style="15" customWidth="1"/>
    <col min="4354" max="4354" width="12.7109375" style="15" customWidth="1"/>
    <col min="4355" max="4360" width="10.7109375" style="15" customWidth="1"/>
    <col min="4361" max="4361" width="0.13671875" style="15" customWidth="1"/>
    <col min="4362" max="4362" width="12.7109375" style="15" customWidth="1"/>
    <col min="4363" max="4363" width="13.140625" style="15" customWidth="1"/>
    <col min="4364" max="4608" width="9.140625" style="15" customWidth="1"/>
    <col min="4609" max="4609" width="71.00390625" style="15" customWidth="1"/>
    <col min="4610" max="4610" width="12.7109375" style="15" customWidth="1"/>
    <col min="4611" max="4616" width="10.7109375" style="15" customWidth="1"/>
    <col min="4617" max="4617" width="0.13671875" style="15" customWidth="1"/>
    <col min="4618" max="4618" width="12.7109375" style="15" customWidth="1"/>
    <col min="4619" max="4619" width="13.140625" style="15" customWidth="1"/>
    <col min="4620" max="4864" width="9.140625" style="15" customWidth="1"/>
    <col min="4865" max="4865" width="71.00390625" style="15" customWidth="1"/>
    <col min="4866" max="4866" width="12.7109375" style="15" customWidth="1"/>
    <col min="4867" max="4872" width="10.7109375" style="15" customWidth="1"/>
    <col min="4873" max="4873" width="0.13671875" style="15" customWidth="1"/>
    <col min="4874" max="4874" width="12.7109375" style="15" customWidth="1"/>
    <col min="4875" max="4875" width="13.140625" style="15" customWidth="1"/>
    <col min="4876" max="5120" width="9.140625" style="15" customWidth="1"/>
    <col min="5121" max="5121" width="71.00390625" style="15" customWidth="1"/>
    <col min="5122" max="5122" width="12.7109375" style="15" customWidth="1"/>
    <col min="5123" max="5128" width="10.7109375" style="15" customWidth="1"/>
    <col min="5129" max="5129" width="0.13671875" style="15" customWidth="1"/>
    <col min="5130" max="5130" width="12.7109375" style="15" customWidth="1"/>
    <col min="5131" max="5131" width="13.140625" style="15" customWidth="1"/>
    <col min="5132" max="5376" width="9.140625" style="15" customWidth="1"/>
    <col min="5377" max="5377" width="71.00390625" style="15" customWidth="1"/>
    <col min="5378" max="5378" width="12.7109375" style="15" customWidth="1"/>
    <col min="5379" max="5384" width="10.7109375" style="15" customWidth="1"/>
    <col min="5385" max="5385" width="0.13671875" style="15" customWidth="1"/>
    <col min="5386" max="5386" width="12.7109375" style="15" customWidth="1"/>
    <col min="5387" max="5387" width="13.140625" style="15" customWidth="1"/>
    <col min="5388" max="5632" width="9.140625" style="15" customWidth="1"/>
    <col min="5633" max="5633" width="71.00390625" style="15" customWidth="1"/>
    <col min="5634" max="5634" width="12.7109375" style="15" customWidth="1"/>
    <col min="5635" max="5640" width="10.7109375" style="15" customWidth="1"/>
    <col min="5641" max="5641" width="0.13671875" style="15" customWidth="1"/>
    <col min="5642" max="5642" width="12.7109375" style="15" customWidth="1"/>
    <col min="5643" max="5643" width="13.140625" style="15" customWidth="1"/>
    <col min="5644" max="5888" width="9.140625" style="15" customWidth="1"/>
    <col min="5889" max="5889" width="71.00390625" style="15" customWidth="1"/>
    <col min="5890" max="5890" width="12.7109375" style="15" customWidth="1"/>
    <col min="5891" max="5896" width="10.7109375" style="15" customWidth="1"/>
    <col min="5897" max="5897" width="0.13671875" style="15" customWidth="1"/>
    <col min="5898" max="5898" width="12.7109375" style="15" customWidth="1"/>
    <col min="5899" max="5899" width="13.140625" style="15" customWidth="1"/>
    <col min="5900" max="6144" width="9.140625" style="15" customWidth="1"/>
    <col min="6145" max="6145" width="71.00390625" style="15" customWidth="1"/>
    <col min="6146" max="6146" width="12.7109375" style="15" customWidth="1"/>
    <col min="6147" max="6152" width="10.7109375" style="15" customWidth="1"/>
    <col min="6153" max="6153" width="0.13671875" style="15" customWidth="1"/>
    <col min="6154" max="6154" width="12.7109375" style="15" customWidth="1"/>
    <col min="6155" max="6155" width="13.140625" style="15" customWidth="1"/>
    <col min="6156" max="6400" width="9.140625" style="15" customWidth="1"/>
    <col min="6401" max="6401" width="71.00390625" style="15" customWidth="1"/>
    <col min="6402" max="6402" width="12.7109375" style="15" customWidth="1"/>
    <col min="6403" max="6408" width="10.7109375" style="15" customWidth="1"/>
    <col min="6409" max="6409" width="0.13671875" style="15" customWidth="1"/>
    <col min="6410" max="6410" width="12.7109375" style="15" customWidth="1"/>
    <col min="6411" max="6411" width="13.140625" style="15" customWidth="1"/>
    <col min="6412" max="6656" width="9.140625" style="15" customWidth="1"/>
    <col min="6657" max="6657" width="71.00390625" style="15" customWidth="1"/>
    <col min="6658" max="6658" width="12.7109375" style="15" customWidth="1"/>
    <col min="6659" max="6664" width="10.7109375" style="15" customWidth="1"/>
    <col min="6665" max="6665" width="0.13671875" style="15" customWidth="1"/>
    <col min="6666" max="6666" width="12.7109375" style="15" customWidth="1"/>
    <col min="6667" max="6667" width="13.140625" style="15" customWidth="1"/>
    <col min="6668" max="6912" width="9.140625" style="15" customWidth="1"/>
    <col min="6913" max="6913" width="71.00390625" style="15" customWidth="1"/>
    <col min="6914" max="6914" width="12.7109375" style="15" customWidth="1"/>
    <col min="6915" max="6920" width="10.7109375" style="15" customWidth="1"/>
    <col min="6921" max="6921" width="0.13671875" style="15" customWidth="1"/>
    <col min="6922" max="6922" width="12.7109375" style="15" customWidth="1"/>
    <col min="6923" max="6923" width="13.140625" style="15" customWidth="1"/>
    <col min="6924" max="7168" width="9.140625" style="15" customWidth="1"/>
    <col min="7169" max="7169" width="71.00390625" style="15" customWidth="1"/>
    <col min="7170" max="7170" width="12.7109375" style="15" customWidth="1"/>
    <col min="7171" max="7176" width="10.7109375" style="15" customWidth="1"/>
    <col min="7177" max="7177" width="0.13671875" style="15" customWidth="1"/>
    <col min="7178" max="7178" width="12.7109375" style="15" customWidth="1"/>
    <col min="7179" max="7179" width="13.140625" style="15" customWidth="1"/>
    <col min="7180" max="7424" width="9.140625" style="15" customWidth="1"/>
    <col min="7425" max="7425" width="71.00390625" style="15" customWidth="1"/>
    <col min="7426" max="7426" width="12.7109375" style="15" customWidth="1"/>
    <col min="7427" max="7432" width="10.7109375" style="15" customWidth="1"/>
    <col min="7433" max="7433" width="0.13671875" style="15" customWidth="1"/>
    <col min="7434" max="7434" width="12.7109375" style="15" customWidth="1"/>
    <col min="7435" max="7435" width="13.140625" style="15" customWidth="1"/>
    <col min="7436" max="7680" width="9.140625" style="15" customWidth="1"/>
    <col min="7681" max="7681" width="71.00390625" style="15" customWidth="1"/>
    <col min="7682" max="7682" width="12.7109375" style="15" customWidth="1"/>
    <col min="7683" max="7688" width="10.7109375" style="15" customWidth="1"/>
    <col min="7689" max="7689" width="0.13671875" style="15" customWidth="1"/>
    <col min="7690" max="7690" width="12.7109375" style="15" customWidth="1"/>
    <col min="7691" max="7691" width="13.140625" style="15" customWidth="1"/>
    <col min="7692" max="7936" width="9.140625" style="15" customWidth="1"/>
    <col min="7937" max="7937" width="71.00390625" style="15" customWidth="1"/>
    <col min="7938" max="7938" width="12.7109375" style="15" customWidth="1"/>
    <col min="7939" max="7944" width="10.7109375" style="15" customWidth="1"/>
    <col min="7945" max="7945" width="0.13671875" style="15" customWidth="1"/>
    <col min="7946" max="7946" width="12.7109375" style="15" customWidth="1"/>
    <col min="7947" max="7947" width="13.140625" style="15" customWidth="1"/>
    <col min="7948" max="8192" width="9.140625" style="15" customWidth="1"/>
    <col min="8193" max="8193" width="71.00390625" style="15" customWidth="1"/>
    <col min="8194" max="8194" width="12.7109375" style="15" customWidth="1"/>
    <col min="8195" max="8200" width="10.7109375" style="15" customWidth="1"/>
    <col min="8201" max="8201" width="0.13671875" style="15" customWidth="1"/>
    <col min="8202" max="8202" width="12.7109375" style="15" customWidth="1"/>
    <col min="8203" max="8203" width="13.140625" style="15" customWidth="1"/>
    <col min="8204" max="8448" width="9.140625" style="15" customWidth="1"/>
    <col min="8449" max="8449" width="71.00390625" style="15" customWidth="1"/>
    <col min="8450" max="8450" width="12.7109375" style="15" customWidth="1"/>
    <col min="8451" max="8456" width="10.7109375" style="15" customWidth="1"/>
    <col min="8457" max="8457" width="0.13671875" style="15" customWidth="1"/>
    <col min="8458" max="8458" width="12.7109375" style="15" customWidth="1"/>
    <col min="8459" max="8459" width="13.140625" style="15" customWidth="1"/>
    <col min="8460" max="8704" width="9.140625" style="15" customWidth="1"/>
    <col min="8705" max="8705" width="71.00390625" style="15" customWidth="1"/>
    <col min="8706" max="8706" width="12.7109375" style="15" customWidth="1"/>
    <col min="8707" max="8712" width="10.7109375" style="15" customWidth="1"/>
    <col min="8713" max="8713" width="0.13671875" style="15" customWidth="1"/>
    <col min="8714" max="8714" width="12.7109375" style="15" customWidth="1"/>
    <col min="8715" max="8715" width="13.140625" style="15" customWidth="1"/>
    <col min="8716" max="8960" width="9.140625" style="15" customWidth="1"/>
    <col min="8961" max="8961" width="71.00390625" style="15" customWidth="1"/>
    <col min="8962" max="8962" width="12.7109375" style="15" customWidth="1"/>
    <col min="8963" max="8968" width="10.7109375" style="15" customWidth="1"/>
    <col min="8969" max="8969" width="0.13671875" style="15" customWidth="1"/>
    <col min="8970" max="8970" width="12.7109375" style="15" customWidth="1"/>
    <col min="8971" max="8971" width="13.140625" style="15" customWidth="1"/>
    <col min="8972" max="9216" width="9.140625" style="15" customWidth="1"/>
    <col min="9217" max="9217" width="71.00390625" style="15" customWidth="1"/>
    <col min="9218" max="9218" width="12.7109375" style="15" customWidth="1"/>
    <col min="9219" max="9224" width="10.7109375" style="15" customWidth="1"/>
    <col min="9225" max="9225" width="0.13671875" style="15" customWidth="1"/>
    <col min="9226" max="9226" width="12.7109375" style="15" customWidth="1"/>
    <col min="9227" max="9227" width="13.140625" style="15" customWidth="1"/>
    <col min="9228" max="9472" width="9.140625" style="15" customWidth="1"/>
    <col min="9473" max="9473" width="71.00390625" style="15" customWidth="1"/>
    <col min="9474" max="9474" width="12.7109375" style="15" customWidth="1"/>
    <col min="9475" max="9480" width="10.7109375" style="15" customWidth="1"/>
    <col min="9481" max="9481" width="0.13671875" style="15" customWidth="1"/>
    <col min="9482" max="9482" width="12.7109375" style="15" customWidth="1"/>
    <col min="9483" max="9483" width="13.140625" style="15" customWidth="1"/>
    <col min="9484" max="9728" width="9.140625" style="15" customWidth="1"/>
    <col min="9729" max="9729" width="71.00390625" style="15" customWidth="1"/>
    <col min="9730" max="9730" width="12.7109375" style="15" customWidth="1"/>
    <col min="9731" max="9736" width="10.7109375" style="15" customWidth="1"/>
    <col min="9737" max="9737" width="0.13671875" style="15" customWidth="1"/>
    <col min="9738" max="9738" width="12.7109375" style="15" customWidth="1"/>
    <col min="9739" max="9739" width="13.140625" style="15" customWidth="1"/>
    <col min="9740" max="9984" width="9.140625" style="15" customWidth="1"/>
    <col min="9985" max="9985" width="71.00390625" style="15" customWidth="1"/>
    <col min="9986" max="9986" width="12.7109375" style="15" customWidth="1"/>
    <col min="9987" max="9992" width="10.7109375" style="15" customWidth="1"/>
    <col min="9993" max="9993" width="0.13671875" style="15" customWidth="1"/>
    <col min="9994" max="9994" width="12.7109375" style="15" customWidth="1"/>
    <col min="9995" max="9995" width="13.140625" style="15" customWidth="1"/>
    <col min="9996" max="10240" width="9.140625" style="15" customWidth="1"/>
    <col min="10241" max="10241" width="71.00390625" style="15" customWidth="1"/>
    <col min="10242" max="10242" width="12.7109375" style="15" customWidth="1"/>
    <col min="10243" max="10248" width="10.7109375" style="15" customWidth="1"/>
    <col min="10249" max="10249" width="0.13671875" style="15" customWidth="1"/>
    <col min="10250" max="10250" width="12.7109375" style="15" customWidth="1"/>
    <col min="10251" max="10251" width="13.140625" style="15" customWidth="1"/>
    <col min="10252" max="10496" width="9.140625" style="15" customWidth="1"/>
    <col min="10497" max="10497" width="71.00390625" style="15" customWidth="1"/>
    <col min="10498" max="10498" width="12.7109375" style="15" customWidth="1"/>
    <col min="10499" max="10504" width="10.7109375" style="15" customWidth="1"/>
    <col min="10505" max="10505" width="0.13671875" style="15" customWidth="1"/>
    <col min="10506" max="10506" width="12.7109375" style="15" customWidth="1"/>
    <col min="10507" max="10507" width="13.140625" style="15" customWidth="1"/>
    <col min="10508" max="10752" width="9.140625" style="15" customWidth="1"/>
    <col min="10753" max="10753" width="71.00390625" style="15" customWidth="1"/>
    <col min="10754" max="10754" width="12.7109375" style="15" customWidth="1"/>
    <col min="10755" max="10760" width="10.7109375" style="15" customWidth="1"/>
    <col min="10761" max="10761" width="0.13671875" style="15" customWidth="1"/>
    <col min="10762" max="10762" width="12.7109375" style="15" customWidth="1"/>
    <col min="10763" max="10763" width="13.140625" style="15" customWidth="1"/>
    <col min="10764" max="11008" width="9.140625" style="15" customWidth="1"/>
    <col min="11009" max="11009" width="71.00390625" style="15" customWidth="1"/>
    <col min="11010" max="11010" width="12.7109375" style="15" customWidth="1"/>
    <col min="11011" max="11016" width="10.7109375" style="15" customWidth="1"/>
    <col min="11017" max="11017" width="0.13671875" style="15" customWidth="1"/>
    <col min="11018" max="11018" width="12.7109375" style="15" customWidth="1"/>
    <col min="11019" max="11019" width="13.140625" style="15" customWidth="1"/>
    <col min="11020" max="11264" width="9.140625" style="15" customWidth="1"/>
    <col min="11265" max="11265" width="71.00390625" style="15" customWidth="1"/>
    <col min="11266" max="11266" width="12.7109375" style="15" customWidth="1"/>
    <col min="11267" max="11272" width="10.7109375" style="15" customWidth="1"/>
    <col min="11273" max="11273" width="0.13671875" style="15" customWidth="1"/>
    <col min="11274" max="11274" width="12.7109375" style="15" customWidth="1"/>
    <col min="11275" max="11275" width="13.140625" style="15" customWidth="1"/>
    <col min="11276" max="11520" width="9.140625" style="15" customWidth="1"/>
    <col min="11521" max="11521" width="71.00390625" style="15" customWidth="1"/>
    <col min="11522" max="11522" width="12.7109375" style="15" customWidth="1"/>
    <col min="11523" max="11528" width="10.7109375" style="15" customWidth="1"/>
    <col min="11529" max="11529" width="0.13671875" style="15" customWidth="1"/>
    <col min="11530" max="11530" width="12.7109375" style="15" customWidth="1"/>
    <col min="11531" max="11531" width="13.140625" style="15" customWidth="1"/>
    <col min="11532" max="11776" width="9.140625" style="15" customWidth="1"/>
    <col min="11777" max="11777" width="71.00390625" style="15" customWidth="1"/>
    <col min="11778" max="11778" width="12.7109375" style="15" customWidth="1"/>
    <col min="11779" max="11784" width="10.7109375" style="15" customWidth="1"/>
    <col min="11785" max="11785" width="0.13671875" style="15" customWidth="1"/>
    <col min="11786" max="11786" width="12.7109375" style="15" customWidth="1"/>
    <col min="11787" max="11787" width="13.140625" style="15" customWidth="1"/>
    <col min="11788" max="12032" width="9.140625" style="15" customWidth="1"/>
    <col min="12033" max="12033" width="71.00390625" style="15" customWidth="1"/>
    <col min="12034" max="12034" width="12.7109375" style="15" customWidth="1"/>
    <col min="12035" max="12040" width="10.7109375" style="15" customWidth="1"/>
    <col min="12041" max="12041" width="0.13671875" style="15" customWidth="1"/>
    <col min="12042" max="12042" width="12.7109375" style="15" customWidth="1"/>
    <col min="12043" max="12043" width="13.140625" style="15" customWidth="1"/>
    <col min="12044" max="12288" width="9.140625" style="15" customWidth="1"/>
    <col min="12289" max="12289" width="71.00390625" style="15" customWidth="1"/>
    <col min="12290" max="12290" width="12.7109375" style="15" customWidth="1"/>
    <col min="12291" max="12296" width="10.7109375" style="15" customWidth="1"/>
    <col min="12297" max="12297" width="0.13671875" style="15" customWidth="1"/>
    <col min="12298" max="12298" width="12.7109375" style="15" customWidth="1"/>
    <col min="12299" max="12299" width="13.140625" style="15" customWidth="1"/>
    <col min="12300" max="12544" width="9.140625" style="15" customWidth="1"/>
    <col min="12545" max="12545" width="71.00390625" style="15" customWidth="1"/>
    <col min="12546" max="12546" width="12.7109375" style="15" customWidth="1"/>
    <col min="12547" max="12552" width="10.7109375" style="15" customWidth="1"/>
    <col min="12553" max="12553" width="0.13671875" style="15" customWidth="1"/>
    <col min="12554" max="12554" width="12.7109375" style="15" customWidth="1"/>
    <col min="12555" max="12555" width="13.140625" style="15" customWidth="1"/>
    <col min="12556" max="12800" width="9.140625" style="15" customWidth="1"/>
    <col min="12801" max="12801" width="71.00390625" style="15" customWidth="1"/>
    <col min="12802" max="12802" width="12.7109375" style="15" customWidth="1"/>
    <col min="12803" max="12808" width="10.7109375" style="15" customWidth="1"/>
    <col min="12809" max="12809" width="0.13671875" style="15" customWidth="1"/>
    <col min="12810" max="12810" width="12.7109375" style="15" customWidth="1"/>
    <col min="12811" max="12811" width="13.140625" style="15" customWidth="1"/>
    <col min="12812" max="13056" width="9.140625" style="15" customWidth="1"/>
    <col min="13057" max="13057" width="71.00390625" style="15" customWidth="1"/>
    <col min="13058" max="13058" width="12.7109375" style="15" customWidth="1"/>
    <col min="13059" max="13064" width="10.7109375" style="15" customWidth="1"/>
    <col min="13065" max="13065" width="0.13671875" style="15" customWidth="1"/>
    <col min="13066" max="13066" width="12.7109375" style="15" customWidth="1"/>
    <col min="13067" max="13067" width="13.140625" style="15" customWidth="1"/>
    <col min="13068" max="13312" width="9.140625" style="15" customWidth="1"/>
    <col min="13313" max="13313" width="71.00390625" style="15" customWidth="1"/>
    <col min="13314" max="13314" width="12.7109375" style="15" customWidth="1"/>
    <col min="13315" max="13320" width="10.7109375" style="15" customWidth="1"/>
    <col min="13321" max="13321" width="0.13671875" style="15" customWidth="1"/>
    <col min="13322" max="13322" width="12.7109375" style="15" customWidth="1"/>
    <col min="13323" max="13323" width="13.140625" style="15" customWidth="1"/>
    <col min="13324" max="13568" width="9.140625" style="15" customWidth="1"/>
    <col min="13569" max="13569" width="71.00390625" style="15" customWidth="1"/>
    <col min="13570" max="13570" width="12.7109375" style="15" customWidth="1"/>
    <col min="13571" max="13576" width="10.7109375" style="15" customWidth="1"/>
    <col min="13577" max="13577" width="0.13671875" style="15" customWidth="1"/>
    <col min="13578" max="13578" width="12.7109375" style="15" customWidth="1"/>
    <col min="13579" max="13579" width="13.140625" style="15" customWidth="1"/>
    <col min="13580" max="13824" width="9.140625" style="15" customWidth="1"/>
    <col min="13825" max="13825" width="71.00390625" style="15" customWidth="1"/>
    <col min="13826" max="13826" width="12.7109375" style="15" customWidth="1"/>
    <col min="13827" max="13832" width="10.7109375" style="15" customWidth="1"/>
    <col min="13833" max="13833" width="0.13671875" style="15" customWidth="1"/>
    <col min="13834" max="13834" width="12.7109375" style="15" customWidth="1"/>
    <col min="13835" max="13835" width="13.140625" style="15" customWidth="1"/>
    <col min="13836" max="14080" width="9.140625" style="15" customWidth="1"/>
    <col min="14081" max="14081" width="71.00390625" style="15" customWidth="1"/>
    <col min="14082" max="14082" width="12.7109375" style="15" customWidth="1"/>
    <col min="14083" max="14088" width="10.7109375" style="15" customWidth="1"/>
    <col min="14089" max="14089" width="0.13671875" style="15" customWidth="1"/>
    <col min="14090" max="14090" width="12.7109375" style="15" customWidth="1"/>
    <col min="14091" max="14091" width="13.140625" style="15" customWidth="1"/>
    <col min="14092" max="14336" width="9.140625" style="15" customWidth="1"/>
    <col min="14337" max="14337" width="71.00390625" style="15" customWidth="1"/>
    <col min="14338" max="14338" width="12.7109375" style="15" customWidth="1"/>
    <col min="14339" max="14344" width="10.7109375" style="15" customWidth="1"/>
    <col min="14345" max="14345" width="0.13671875" style="15" customWidth="1"/>
    <col min="14346" max="14346" width="12.7109375" style="15" customWidth="1"/>
    <col min="14347" max="14347" width="13.140625" style="15" customWidth="1"/>
    <col min="14348" max="14592" width="9.140625" style="15" customWidth="1"/>
    <col min="14593" max="14593" width="71.00390625" style="15" customWidth="1"/>
    <col min="14594" max="14594" width="12.7109375" style="15" customWidth="1"/>
    <col min="14595" max="14600" width="10.7109375" style="15" customWidth="1"/>
    <col min="14601" max="14601" width="0.13671875" style="15" customWidth="1"/>
    <col min="14602" max="14602" width="12.7109375" style="15" customWidth="1"/>
    <col min="14603" max="14603" width="13.140625" style="15" customWidth="1"/>
    <col min="14604" max="14848" width="9.140625" style="15" customWidth="1"/>
    <col min="14849" max="14849" width="71.00390625" style="15" customWidth="1"/>
    <col min="14850" max="14850" width="12.7109375" style="15" customWidth="1"/>
    <col min="14851" max="14856" width="10.7109375" style="15" customWidth="1"/>
    <col min="14857" max="14857" width="0.13671875" style="15" customWidth="1"/>
    <col min="14858" max="14858" width="12.7109375" style="15" customWidth="1"/>
    <col min="14859" max="14859" width="13.140625" style="15" customWidth="1"/>
    <col min="14860" max="15104" width="9.140625" style="15" customWidth="1"/>
    <col min="15105" max="15105" width="71.00390625" style="15" customWidth="1"/>
    <col min="15106" max="15106" width="12.7109375" style="15" customWidth="1"/>
    <col min="15107" max="15112" width="10.7109375" style="15" customWidth="1"/>
    <col min="15113" max="15113" width="0.13671875" style="15" customWidth="1"/>
    <col min="15114" max="15114" width="12.7109375" style="15" customWidth="1"/>
    <col min="15115" max="15115" width="13.140625" style="15" customWidth="1"/>
    <col min="15116" max="15360" width="9.140625" style="15" customWidth="1"/>
    <col min="15361" max="15361" width="71.00390625" style="15" customWidth="1"/>
    <col min="15362" max="15362" width="12.7109375" style="15" customWidth="1"/>
    <col min="15363" max="15368" width="10.7109375" style="15" customWidth="1"/>
    <col min="15369" max="15369" width="0.13671875" style="15" customWidth="1"/>
    <col min="15370" max="15370" width="12.7109375" style="15" customWidth="1"/>
    <col min="15371" max="15371" width="13.140625" style="15" customWidth="1"/>
    <col min="15372" max="15616" width="9.140625" style="15" customWidth="1"/>
    <col min="15617" max="15617" width="71.00390625" style="15" customWidth="1"/>
    <col min="15618" max="15618" width="12.7109375" style="15" customWidth="1"/>
    <col min="15619" max="15624" width="10.7109375" style="15" customWidth="1"/>
    <col min="15625" max="15625" width="0.13671875" style="15" customWidth="1"/>
    <col min="15626" max="15626" width="12.7109375" style="15" customWidth="1"/>
    <col min="15627" max="15627" width="13.140625" style="15" customWidth="1"/>
    <col min="15628" max="15872" width="9.140625" style="15" customWidth="1"/>
    <col min="15873" max="15873" width="71.00390625" style="15" customWidth="1"/>
    <col min="15874" max="15874" width="12.7109375" style="15" customWidth="1"/>
    <col min="15875" max="15880" width="10.7109375" style="15" customWidth="1"/>
    <col min="15881" max="15881" width="0.13671875" style="15" customWidth="1"/>
    <col min="15882" max="15882" width="12.7109375" style="15" customWidth="1"/>
    <col min="15883" max="15883" width="13.140625" style="15" customWidth="1"/>
    <col min="15884" max="16128" width="9.140625" style="15" customWidth="1"/>
    <col min="16129" max="16129" width="71.00390625" style="15" customWidth="1"/>
    <col min="16130" max="16130" width="12.7109375" style="15" customWidth="1"/>
    <col min="16131" max="16136" width="10.7109375" style="15" customWidth="1"/>
    <col min="16137" max="16137" width="0.13671875" style="15" customWidth="1"/>
    <col min="16138" max="16138" width="12.7109375" style="15" customWidth="1"/>
    <col min="16139" max="16139" width="13.140625" style="15" customWidth="1"/>
    <col min="16140" max="16384" width="9.140625" style="15" customWidth="1"/>
  </cols>
  <sheetData>
    <row r="1" spans="1:11" ht="13.5" thickBot="1" thickTop="1">
      <c r="A1" s="997" t="s">
        <v>204</v>
      </c>
      <c r="B1" s="998" t="s">
        <v>84</v>
      </c>
      <c r="C1" s="999" t="s">
        <v>83</v>
      </c>
      <c r="D1" s="1000" t="s">
        <v>97</v>
      </c>
      <c r="E1" s="1000" t="s">
        <v>35</v>
      </c>
      <c r="F1" s="1000" t="s">
        <v>82</v>
      </c>
      <c r="G1" s="1000" t="s">
        <v>81</v>
      </c>
      <c r="H1" s="1000" t="s">
        <v>36</v>
      </c>
      <c r="I1" s="1001" t="s">
        <v>92</v>
      </c>
      <c r="J1" s="1001" t="s">
        <v>89</v>
      </c>
      <c r="K1" s="1000" t="s">
        <v>37</v>
      </c>
    </row>
    <row r="2" spans="1:11" ht="16.5" thickBot="1" thickTop="1">
      <c r="A2" s="1002" t="s">
        <v>334</v>
      </c>
      <c r="B2" s="1003" t="s">
        <v>38</v>
      </c>
      <c r="C2" s="1004" t="s">
        <v>38</v>
      </c>
      <c r="D2" s="1004" t="s">
        <v>38</v>
      </c>
      <c r="E2" s="1004" t="s">
        <v>38</v>
      </c>
      <c r="F2" s="1004" t="s">
        <v>38</v>
      </c>
      <c r="G2" s="1004" t="s">
        <v>38</v>
      </c>
      <c r="H2" s="1004" t="s">
        <v>38</v>
      </c>
      <c r="I2" s="1004" t="s">
        <v>38</v>
      </c>
      <c r="J2" s="1004" t="s">
        <v>38</v>
      </c>
      <c r="K2" s="1005" t="s">
        <v>38</v>
      </c>
    </row>
    <row r="3" spans="1:11" ht="11.25">
      <c r="A3" s="1006" t="s">
        <v>203</v>
      </c>
      <c r="B3" s="797">
        <v>2915383</v>
      </c>
      <c r="C3" s="797">
        <v>310166</v>
      </c>
      <c r="D3" s="797">
        <v>522641</v>
      </c>
      <c r="E3" s="797">
        <v>275441</v>
      </c>
      <c r="F3" s="797">
        <v>63369</v>
      </c>
      <c r="G3" s="797">
        <v>573921</v>
      </c>
      <c r="H3" s="797">
        <v>178141</v>
      </c>
      <c r="I3" s="797">
        <v>0</v>
      </c>
      <c r="J3" s="796">
        <v>1923679</v>
      </c>
      <c r="K3" s="795">
        <v>4839062</v>
      </c>
    </row>
    <row r="4" spans="1:11" ht="11.25">
      <c r="A4" s="1007"/>
      <c r="B4" s="794"/>
      <c r="C4" s="794"/>
      <c r="D4" s="794"/>
      <c r="E4" s="794"/>
      <c r="F4" s="794"/>
      <c r="G4" s="794"/>
      <c r="H4" s="794"/>
      <c r="I4" s="793"/>
      <c r="J4" s="791"/>
      <c r="K4" s="790"/>
    </row>
    <row r="5" spans="1:11" ht="11.25">
      <c r="A5" s="1007" t="s">
        <v>202</v>
      </c>
      <c r="B5" s="791">
        <v>2915383</v>
      </c>
      <c r="C5" s="791">
        <v>310166</v>
      </c>
      <c r="D5" s="791">
        <v>522641</v>
      </c>
      <c r="E5" s="791">
        <v>298576</v>
      </c>
      <c r="F5" s="791">
        <v>63369</v>
      </c>
      <c r="G5" s="791">
        <v>573921</v>
      </c>
      <c r="H5" s="791">
        <v>178141</v>
      </c>
      <c r="I5" s="792"/>
      <c r="J5" s="791">
        <v>1946814</v>
      </c>
      <c r="K5" s="790">
        <v>4862197</v>
      </c>
    </row>
    <row r="6" spans="1:11" s="36" customFormat="1" ht="11.25">
      <c r="A6" s="1008"/>
      <c r="B6" s="1009"/>
      <c r="C6" s="1009"/>
      <c r="D6" s="1009"/>
      <c r="E6" s="1009"/>
      <c r="F6" s="1009"/>
      <c r="G6" s="1010"/>
      <c r="H6" s="1010"/>
      <c r="I6" s="1010"/>
      <c r="J6" s="1010"/>
      <c r="K6" s="1011"/>
    </row>
    <row r="7" spans="1:11" s="36" customFormat="1" ht="12" thickBot="1">
      <c r="A7" s="1012" t="s">
        <v>201</v>
      </c>
      <c r="B7" s="1013">
        <v>0</v>
      </c>
      <c r="C7" s="1013">
        <v>0</v>
      </c>
      <c r="D7" s="1013">
        <v>0</v>
      </c>
      <c r="E7" s="1013">
        <v>-23135</v>
      </c>
      <c r="F7" s="1013">
        <v>0</v>
      </c>
      <c r="G7" s="1013">
        <v>0</v>
      </c>
      <c r="H7" s="1013">
        <v>0</v>
      </c>
      <c r="I7" s="1014"/>
      <c r="J7" s="789">
        <v>-23135</v>
      </c>
      <c r="K7" s="788">
        <v>-23135</v>
      </c>
    </row>
    <row r="8" spans="1:12" s="36" customFormat="1" ht="56.25" customHeight="1">
      <c r="A8" s="1055" t="s">
        <v>200</v>
      </c>
      <c r="B8" s="1055"/>
      <c r="C8" s="1055"/>
      <c r="D8" s="1055"/>
      <c r="E8" s="1055"/>
      <c r="F8" s="1055"/>
      <c r="G8" s="1055"/>
      <c r="H8" s="1055"/>
      <c r="I8" s="1055"/>
      <c r="J8" s="1055"/>
      <c r="K8" s="1055"/>
      <c r="L8" s="86"/>
    </row>
    <row r="9" spans="1:12" s="36" customFormat="1" ht="11.25" customHeight="1">
      <c r="A9" s="323"/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86"/>
    </row>
    <row r="10" spans="1:12" ht="11.25">
      <c r="A10" s="209"/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83"/>
    </row>
    <row r="11" ht="11.25">
      <c r="A11" s="40"/>
    </row>
    <row r="12" spans="1:2" ht="11.25">
      <c r="A12" s="39"/>
      <c r="B12" s="39"/>
    </row>
  </sheetData>
  <mergeCells count="1">
    <mergeCell ref="A8:K8"/>
  </mergeCells>
  <printOptions/>
  <pageMargins left="0.7" right="0.7" top="0.787401575" bottom="0.787401575" header="0.3" footer="0.3"/>
  <pageSetup fitToHeight="1" fitToWidth="1" horizontalDpi="600" verticalDpi="600" orientation="landscape" paperSize="9" r:id="rId1"/>
  <headerFooter>
    <oddHeader>&amp;C&amp;"Arial CE,Tučné"&amp;14
Zůstatky na rezervních fondech zdravotních pojišťoven k 31. 12. 2021
&amp;R&amp;"Arial CE,Tučné"&amp;10Příloha
Tabulka č. 1 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11"/>
  <sheetViews>
    <sheetView workbookViewId="0" topLeftCell="A1"/>
  </sheetViews>
  <sheetFormatPr defaultColWidth="9.7109375" defaultRowHeight="12"/>
  <cols>
    <col min="1" max="1" width="65.00390625" style="644" customWidth="1"/>
    <col min="2" max="10" width="22.00390625" style="808" customWidth="1"/>
    <col min="11" max="250" width="9.140625" style="644" customWidth="1"/>
    <col min="251" max="251" width="1.1484375" style="644" customWidth="1"/>
    <col min="252" max="254" width="9.7109375" style="644" hidden="1" customWidth="1"/>
    <col min="255" max="255" width="1.7109375" style="644" customWidth="1"/>
    <col min="256" max="256" width="9.7109375" style="644" customWidth="1"/>
    <col min="257" max="257" width="65.00390625" style="644" customWidth="1"/>
    <col min="258" max="266" width="22.00390625" style="644" customWidth="1"/>
    <col min="267" max="506" width="9.140625" style="644" customWidth="1"/>
    <col min="507" max="507" width="1.1484375" style="644" customWidth="1"/>
    <col min="508" max="510" width="9.7109375" style="644" hidden="1" customWidth="1"/>
    <col min="511" max="511" width="1.7109375" style="644" customWidth="1"/>
    <col min="512" max="512" width="9.7109375" style="644" customWidth="1"/>
    <col min="513" max="513" width="65.00390625" style="644" customWidth="1"/>
    <col min="514" max="522" width="22.00390625" style="644" customWidth="1"/>
    <col min="523" max="762" width="9.140625" style="644" customWidth="1"/>
    <col min="763" max="763" width="1.1484375" style="644" customWidth="1"/>
    <col min="764" max="766" width="9.7109375" style="644" hidden="1" customWidth="1"/>
    <col min="767" max="767" width="1.7109375" style="644" customWidth="1"/>
    <col min="768" max="768" width="9.7109375" style="644" customWidth="1"/>
    <col min="769" max="769" width="65.00390625" style="644" customWidth="1"/>
    <col min="770" max="778" width="22.00390625" style="644" customWidth="1"/>
    <col min="779" max="1018" width="9.140625" style="644" customWidth="1"/>
    <col min="1019" max="1019" width="1.1484375" style="644" customWidth="1"/>
    <col min="1020" max="1022" width="9.7109375" style="644" hidden="1" customWidth="1"/>
    <col min="1023" max="1023" width="1.7109375" style="644" customWidth="1"/>
    <col min="1024" max="1024" width="9.7109375" style="644" customWidth="1"/>
    <col min="1025" max="1025" width="65.00390625" style="644" customWidth="1"/>
    <col min="1026" max="1034" width="22.00390625" style="644" customWidth="1"/>
    <col min="1035" max="1274" width="9.140625" style="644" customWidth="1"/>
    <col min="1275" max="1275" width="1.1484375" style="644" customWidth="1"/>
    <col min="1276" max="1278" width="9.7109375" style="644" hidden="1" customWidth="1"/>
    <col min="1279" max="1279" width="1.7109375" style="644" customWidth="1"/>
    <col min="1280" max="1280" width="9.7109375" style="644" customWidth="1"/>
    <col min="1281" max="1281" width="65.00390625" style="644" customWidth="1"/>
    <col min="1282" max="1290" width="22.00390625" style="644" customWidth="1"/>
    <col min="1291" max="1530" width="9.140625" style="644" customWidth="1"/>
    <col min="1531" max="1531" width="1.1484375" style="644" customWidth="1"/>
    <col min="1532" max="1534" width="9.7109375" style="644" hidden="1" customWidth="1"/>
    <col min="1535" max="1535" width="1.7109375" style="644" customWidth="1"/>
    <col min="1536" max="1536" width="9.7109375" style="644" customWidth="1"/>
    <col min="1537" max="1537" width="65.00390625" style="644" customWidth="1"/>
    <col min="1538" max="1546" width="22.00390625" style="644" customWidth="1"/>
    <col min="1547" max="1786" width="9.140625" style="644" customWidth="1"/>
    <col min="1787" max="1787" width="1.1484375" style="644" customWidth="1"/>
    <col min="1788" max="1790" width="9.7109375" style="644" hidden="1" customWidth="1"/>
    <col min="1791" max="1791" width="1.7109375" style="644" customWidth="1"/>
    <col min="1792" max="1792" width="9.7109375" style="644" customWidth="1"/>
    <col min="1793" max="1793" width="65.00390625" style="644" customWidth="1"/>
    <col min="1794" max="1802" width="22.00390625" style="644" customWidth="1"/>
    <col min="1803" max="2042" width="9.140625" style="644" customWidth="1"/>
    <col min="2043" max="2043" width="1.1484375" style="644" customWidth="1"/>
    <col min="2044" max="2046" width="9.7109375" style="644" hidden="1" customWidth="1"/>
    <col min="2047" max="2047" width="1.7109375" style="644" customWidth="1"/>
    <col min="2048" max="2048" width="9.7109375" style="644" customWidth="1"/>
    <col min="2049" max="2049" width="65.00390625" style="644" customWidth="1"/>
    <col min="2050" max="2058" width="22.00390625" style="644" customWidth="1"/>
    <col min="2059" max="2298" width="9.140625" style="644" customWidth="1"/>
    <col min="2299" max="2299" width="1.1484375" style="644" customWidth="1"/>
    <col min="2300" max="2302" width="9.7109375" style="644" hidden="1" customWidth="1"/>
    <col min="2303" max="2303" width="1.7109375" style="644" customWidth="1"/>
    <col min="2304" max="2304" width="9.7109375" style="644" customWidth="1"/>
    <col min="2305" max="2305" width="65.00390625" style="644" customWidth="1"/>
    <col min="2306" max="2314" width="22.00390625" style="644" customWidth="1"/>
    <col min="2315" max="2554" width="9.140625" style="644" customWidth="1"/>
    <col min="2555" max="2555" width="1.1484375" style="644" customWidth="1"/>
    <col min="2556" max="2558" width="9.7109375" style="644" hidden="1" customWidth="1"/>
    <col min="2559" max="2559" width="1.7109375" style="644" customWidth="1"/>
    <col min="2560" max="2560" width="9.7109375" style="644" customWidth="1"/>
    <col min="2561" max="2561" width="65.00390625" style="644" customWidth="1"/>
    <col min="2562" max="2570" width="22.00390625" style="644" customWidth="1"/>
    <col min="2571" max="2810" width="9.140625" style="644" customWidth="1"/>
    <col min="2811" max="2811" width="1.1484375" style="644" customWidth="1"/>
    <col min="2812" max="2814" width="9.7109375" style="644" hidden="1" customWidth="1"/>
    <col min="2815" max="2815" width="1.7109375" style="644" customWidth="1"/>
    <col min="2816" max="2816" width="9.7109375" style="644" customWidth="1"/>
    <col min="2817" max="2817" width="65.00390625" style="644" customWidth="1"/>
    <col min="2818" max="2826" width="22.00390625" style="644" customWidth="1"/>
    <col min="2827" max="3066" width="9.140625" style="644" customWidth="1"/>
    <col min="3067" max="3067" width="1.1484375" style="644" customWidth="1"/>
    <col min="3068" max="3070" width="9.7109375" style="644" hidden="1" customWidth="1"/>
    <col min="3071" max="3071" width="1.7109375" style="644" customWidth="1"/>
    <col min="3072" max="3072" width="9.7109375" style="644" customWidth="1"/>
    <col min="3073" max="3073" width="65.00390625" style="644" customWidth="1"/>
    <col min="3074" max="3082" width="22.00390625" style="644" customWidth="1"/>
    <col min="3083" max="3322" width="9.140625" style="644" customWidth="1"/>
    <col min="3323" max="3323" width="1.1484375" style="644" customWidth="1"/>
    <col min="3324" max="3326" width="9.7109375" style="644" hidden="1" customWidth="1"/>
    <col min="3327" max="3327" width="1.7109375" style="644" customWidth="1"/>
    <col min="3328" max="3328" width="9.7109375" style="644" customWidth="1"/>
    <col min="3329" max="3329" width="65.00390625" style="644" customWidth="1"/>
    <col min="3330" max="3338" width="22.00390625" style="644" customWidth="1"/>
    <col min="3339" max="3578" width="9.140625" style="644" customWidth="1"/>
    <col min="3579" max="3579" width="1.1484375" style="644" customWidth="1"/>
    <col min="3580" max="3582" width="9.7109375" style="644" hidden="1" customWidth="1"/>
    <col min="3583" max="3583" width="1.7109375" style="644" customWidth="1"/>
    <col min="3584" max="3584" width="9.7109375" style="644" customWidth="1"/>
    <col min="3585" max="3585" width="65.00390625" style="644" customWidth="1"/>
    <col min="3586" max="3594" width="22.00390625" style="644" customWidth="1"/>
    <col min="3595" max="3834" width="9.140625" style="644" customWidth="1"/>
    <col min="3835" max="3835" width="1.1484375" style="644" customWidth="1"/>
    <col min="3836" max="3838" width="9.7109375" style="644" hidden="1" customWidth="1"/>
    <col min="3839" max="3839" width="1.7109375" style="644" customWidth="1"/>
    <col min="3840" max="3840" width="9.7109375" style="644" customWidth="1"/>
    <col min="3841" max="3841" width="65.00390625" style="644" customWidth="1"/>
    <col min="3842" max="3850" width="22.00390625" style="644" customWidth="1"/>
    <col min="3851" max="4090" width="9.140625" style="644" customWidth="1"/>
    <col min="4091" max="4091" width="1.1484375" style="644" customWidth="1"/>
    <col min="4092" max="4094" width="9.7109375" style="644" hidden="1" customWidth="1"/>
    <col min="4095" max="4095" width="1.7109375" style="644" customWidth="1"/>
    <col min="4096" max="4096" width="9.7109375" style="644" customWidth="1"/>
    <col min="4097" max="4097" width="65.00390625" style="644" customWidth="1"/>
    <col min="4098" max="4106" width="22.00390625" style="644" customWidth="1"/>
    <col min="4107" max="4346" width="9.140625" style="644" customWidth="1"/>
    <col min="4347" max="4347" width="1.1484375" style="644" customWidth="1"/>
    <col min="4348" max="4350" width="9.7109375" style="644" hidden="1" customWidth="1"/>
    <col min="4351" max="4351" width="1.7109375" style="644" customWidth="1"/>
    <col min="4352" max="4352" width="9.7109375" style="644" customWidth="1"/>
    <col min="4353" max="4353" width="65.00390625" style="644" customWidth="1"/>
    <col min="4354" max="4362" width="22.00390625" style="644" customWidth="1"/>
    <col min="4363" max="4602" width="9.140625" style="644" customWidth="1"/>
    <col min="4603" max="4603" width="1.1484375" style="644" customWidth="1"/>
    <col min="4604" max="4606" width="9.7109375" style="644" hidden="1" customWidth="1"/>
    <col min="4607" max="4607" width="1.7109375" style="644" customWidth="1"/>
    <col min="4608" max="4608" width="9.7109375" style="644" customWidth="1"/>
    <col min="4609" max="4609" width="65.00390625" style="644" customWidth="1"/>
    <col min="4610" max="4618" width="22.00390625" style="644" customWidth="1"/>
    <col min="4619" max="4858" width="9.140625" style="644" customWidth="1"/>
    <col min="4859" max="4859" width="1.1484375" style="644" customWidth="1"/>
    <col min="4860" max="4862" width="9.7109375" style="644" hidden="1" customWidth="1"/>
    <col min="4863" max="4863" width="1.7109375" style="644" customWidth="1"/>
    <col min="4864" max="4864" width="9.7109375" style="644" customWidth="1"/>
    <col min="4865" max="4865" width="65.00390625" style="644" customWidth="1"/>
    <col min="4866" max="4874" width="22.00390625" style="644" customWidth="1"/>
    <col min="4875" max="5114" width="9.140625" style="644" customWidth="1"/>
    <col min="5115" max="5115" width="1.1484375" style="644" customWidth="1"/>
    <col min="5116" max="5118" width="9.7109375" style="644" hidden="1" customWidth="1"/>
    <col min="5119" max="5119" width="1.7109375" style="644" customWidth="1"/>
    <col min="5120" max="5120" width="9.7109375" style="644" customWidth="1"/>
    <col min="5121" max="5121" width="65.00390625" style="644" customWidth="1"/>
    <col min="5122" max="5130" width="22.00390625" style="644" customWidth="1"/>
    <col min="5131" max="5370" width="9.140625" style="644" customWidth="1"/>
    <col min="5371" max="5371" width="1.1484375" style="644" customWidth="1"/>
    <col min="5372" max="5374" width="9.7109375" style="644" hidden="1" customWidth="1"/>
    <col min="5375" max="5375" width="1.7109375" style="644" customWidth="1"/>
    <col min="5376" max="5376" width="9.7109375" style="644" customWidth="1"/>
    <col min="5377" max="5377" width="65.00390625" style="644" customWidth="1"/>
    <col min="5378" max="5386" width="22.00390625" style="644" customWidth="1"/>
    <col min="5387" max="5626" width="9.140625" style="644" customWidth="1"/>
    <col min="5627" max="5627" width="1.1484375" style="644" customWidth="1"/>
    <col min="5628" max="5630" width="9.7109375" style="644" hidden="1" customWidth="1"/>
    <col min="5631" max="5631" width="1.7109375" style="644" customWidth="1"/>
    <col min="5632" max="5632" width="9.7109375" style="644" customWidth="1"/>
    <col min="5633" max="5633" width="65.00390625" style="644" customWidth="1"/>
    <col min="5634" max="5642" width="22.00390625" style="644" customWidth="1"/>
    <col min="5643" max="5882" width="9.140625" style="644" customWidth="1"/>
    <col min="5883" max="5883" width="1.1484375" style="644" customWidth="1"/>
    <col min="5884" max="5886" width="9.7109375" style="644" hidden="1" customWidth="1"/>
    <col min="5887" max="5887" width="1.7109375" style="644" customWidth="1"/>
    <col min="5888" max="5888" width="9.7109375" style="644" customWidth="1"/>
    <col min="5889" max="5889" width="65.00390625" style="644" customWidth="1"/>
    <col min="5890" max="5898" width="22.00390625" style="644" customWidth="1"/>
    <col min="5899" max="6138" width="9.140625" style="644" customWidth="1"/>
    <col min="6139" max="6139" width="1.1484375" style="644" customWidth="1"/>
    <col min="6140" max="6142" width="9.7109375" style="644" hidden="1" customWidth="1"/>
    <col min="6143" max="6143" width="1.7109375" style="644" customWidth="1"/>
    <col min="6144" max="6144" width="9.7109375" style="644" customWidth="1"/>
    <col min="6145" max="6145" width="65.00390625" style="644" customWidth="1"/>
    <col min="6146" max="6154" width="22.00390625" style="644" customWidth="1"/>
    <col min="6155" max="6394" width="9.140625" style="644" customWidth="1"/>
    <col min="6395" max="6395" width="1.1484375" style="644" customWidth="1"/>
    <col min="6396" max="6398" width="9.7109375" style="644" hidden="1" customWidth="1"/>
    <col min="6399" max="6399" width="1.7109375" style="644" customWidth="1"/>
    <col min="6400" max="6400" width="9.7109375" style="644" customWidth="1"/>
    <col min="6401" max="6401" width="65.00390625" style="644" customWidth="1"/>
    <col min="6402" max="6410" width="22.00390625" style="644" customWidth="1"/>
    <col min="6411" max="6650" width="9.140625" style="644" customWidth="1"/>
    <col min="6651" max="6651" width="1.1484375" style="644" customWidth="1"/>
    <col min="6652" max="6654" width="9.7109375" style="644" hidden="1" customWidth="1"/>
    <col min="6655" max="6655" width="1.7109375" style="644" customWidth="1"/>
    <col min="6656" max="6656" width="9.7109375" style="644" customWidth="1"/>
    <col min="6657" max="6657" width="65.00390625" style="644" customWidth="1"/>
    <col min="6658" max="6666" width="22.00390625" style="644" customWidth="1"/>
    <col min="6667" max="6906" width="9.140625" style="644" customWidth="1"/>
    <col min="6907" max="6907" width="1.1484375" style="644" customWidth="1"/>
    <col min="6908" max="6910" width="9.7109375" style="644" hidden="1" customWidth="1"/>
    <col min="6911" max="6911" width="1.7109375" style="644" customWidth="1"/>
    <col min="6912" max="6912" width="9.7109375" style="644" customWidth="1"/>
    <col min="6913" max="6913" width="65.00390625" style="644" customWidth="1"/>
    <col min="6914" max="6922" width="22.00390625" style="644" customWidth="1"/>
    <col min="6923" max="7162" width="9.140625" style="644" customWidth="1"/>
    <col min="7163" max="7163" width="1.1484375" style="644" customWidth="1"/>
    <col min="7164" max="7166" width="9.7109375" style="644" hidden="1" customWidth="1"/>
    <col min="7167" max="7167" width="1.7109375" style="644" customWidth="1"/>
    <col min="7168" max="7168" width="9.7109375" style="644" customWidth="1"/>
    <col min="7169" max="7169" width="65.00390625" style="644" customWidth="1"/>
    <col min="7170" max="7178" width="22.00390625" style="644" customWidth="1"/>
    <col min="7179" max="7418" width="9.140625" style="644" customWidth="1"/>
    <col min="7419" max="7419" width="1.1484375" style="644" customWidth="1"/>
    <col min="7420" max="7422" width="9.7109375" style="644" hidden="1" customWidth="1"/>
    <col min="7423" max="7423" width="1.7109375" style="644" customWidth="1"/>
    <col min="7424" max="7424" width="9.7109375" style="644" customWidth="1"/>
    <col min="7425" max="7425" width="65.00390625" style="644" customWidth="1"/>
    <col min="7426" max="7434" width="22.00390625" style="644" customWidth="1"/>
    <col min="7435" max="7674" width="9.140625" style="644" customWidth="1"/>
    <col min="7675" max="7675" width="1.1484375" style="644" customWidth="1"/>
    <col min="7676" max="7678" width="9.7109375" style="644" hidden="1" customWidth="1"/>
    <col min="7679" max="7679" width="1.7109375" style="644" customWidth="1"/>
    <col min="7680" max="7680" width="9.7109375" style="644" customWidth="1"/>
    <col min="7681" max="7681" width="65.00390625" style="644" customWidth="1"/>
    <col min="7682" max="7690" width="22.00390625" style="644" customWidth="1"/>
    <col min="7691" max="7930" width="9.140625" style="644" customWidth="1"/>
    <col min="7931" max="7931" width="1.1484375" style="644" customWidth="1"/>
    <col min="7932" max="7934" width="9.7109375" style="644" hidden="1" customWidth="1"/>
    <col min="7935" max="7935" width="1.7109375" style="644" customWidth="1"/>
    <col min="7936" max="7936" width="9.7109375" style="644" customWidth="1"/>
    <col min="7937" max="7937" width="65.00390625" style="644" customWidth="1"/>
    <col min="7938" max="7946" width="22.00390625" style="644" customWidth="1"/>
    <col min="7947" max="8186" width="9.140625" style="644" customWidth="1"/>
    <col min="8187" max="8187" width="1.1484375" style="644" customWidth="1"/>
    <col min="8188" max="8190" width="9.7109375" style="644" hidden="1" customWidth="1"/>
    <col min="8191" max="8191" width="1.7109375" style="644" customWidth="1"/>
    <col min="8192" max="8192" width="9.7109375" style="644" customWidth="1"/>
    <col min="8193" max="8193" width="65.00390625" style="644" customWidth="1"/>
    <col min="8194" max="8202" width="22.00390625" style="644" customWidth="1"/>
    <col min="8203" max="8442" width="9.140625" style="644" customWidth="1"/>
    <col min="8443" max="8443" width="1.1484375" style="644" customWidth="1"/>
    <col min="8444" max="8446" width="9.7109375" style="644" hidden="1" customWidth="1"/>
    <col min="8447" max="8447" width="1.7109375" style="644" customWidth="1"/>
    <col min="8448" max="8448" width="9.7109375" style="644" customWidth="1"/>
    <col min="8449" max="8449" width="65.00390625" style="644" customWidth="1"/>
    <col min="8450" max="8458" width="22.00390625" style="644" customWidth="1"/>
    <col min="8459" max="8698" width="9.140625" style="644" customWidth="1"/>
    <col min="8699" max="8699" width="1.1484375" style="644" customWidth="1"/>
    <col min="8700" max="8702" width="9.7109375" style="644" hidden="1" customWidth="1"/>
    <col min="8703" max="8703" width="1.7109375" style="644" customWidth="1"/>
    <col min="8704" max="8704" width="9.7109375" style="644" customWidth="1"/>
    <col min="8705" max="8705" width="65.00390625" style="644" customWidth="1"/>
    <col min="8706" max="8714" width="22.00390625" style="644" customWidth="1"/>
    <col min="8715" max="8954" width="9.140625" style="644" customWidth="1"/>
    <col min="8955" max="8955" width="1.1484375" style="644" customWidth="1"/>
    <col min="8956" max="8958" width="9.7109375" style="644" hidden="1" customWidth="1"/>
    <col min="8959" max="8959" width="1.7109375" style="644" customWidth="1"/>
    <col min="8960" max="8960" width="9.7109375" style="644" customWidth="1"/>
    <col min="8961" max="8961" width="65.00390625" style="644" customWidth="1"/>
    <col min="8962" max="8970" width="22.00390625" style="644" customWidth="1"/>
    <col min="8971" max="9210" width="9.140625" style="644" customWidth="1"/>
    <col min="9211" max="9211" width="1.1484375" style="644" customWidth="1"/>
    <col min="9212" max="9214" width="9.7109375" style="644" hidden="1" customWidth="1"/>
    <col min="9215" max="9215" width="1.7109375" style="644" customWidth="1"/>
    <col min="9216" max="9216" width="9.7109375" style="644" customWidth="1"/>
    <col min="9217" max="9217" width="65.00390625" style="644" customWidth="1"/>
    <col min="9218" max="9226" width="22.00390625" style="644" customWidth="1"/>
    <col min="9227" max="9466" width="9.140625" style="644" customWidth="1"/>
    <col min="9467" max="9467" width="1.1484375" style="644" customWidth="1"/>
    <col min="9468" max="9470" width="9.7109375" style="644" hidden="1" customWidth="1"/>
    <col min="9471" max="9471" width="1.7109375" style="644" customWidth="1"/>
    <col min="9472" max="9472" width="9.7109375" style="644" customWidth="1"/>
    <col min="9473" max="9473" width="65.00390625" style="644" customWidth="1"/>
    <col min="9474" max="9482" width="22.00390625" style="644" customWidth="1"/>
    <col min="9483" max="9722" width="9.140625" style="644" customWidth="1"/>
    <col min="9723" max="9723" width="1.1484375" style="644" customWidth="1"/>
    <col min="9724" max="9726" width="9.7109375" style="644" hidden="1" customWidth="1"/>
    <col min="9727" max="9727" width="1.7109375" style="644" customWidth="1"/>
    <col min="9728" max="9728" width="9.7109375" style="644" customWidth="1"/>
    <col min="9729" max="9729" width="65.00390625" style="644" customWidth="1"/>
    <col min="9730" max="9738" width="22.00390625" style="644" customWidth="1"/>
    <col min="9739" max="9978" width="9.140625" style="644" customWidth="1"/>
    <col min="9979" max="9979" width="1.1484375" style="644" customWidth="1"/>
    <col min="9980" max="9982" width="9.7109375" style="644" hidden="1" customWidth="1"/>
    <col min="9983" max="9983" width="1.7109375" style="644" customWidth="1"/>
    <col min="9984" max="9984" width="9.7109375" style="644" customWidth="1"/>
    <col min="9985" max="9985" width="65.00390625" style="644" customWidth="1"/>
    <col min="9986" max="9994" width="22.00390625" style="644" customWidth="1"/>
    <col min="9995" max="10234" width="9.140625" style="644" customWidth="1"/>
    <col min="10235" max="10235" width="1.1484375" style="644" customWidth="1"/>
    <col min="10236" max="10238" width="9.7109375" style="644" hidden="1" customWidth="1"/>
    <col min="10239" max="10239" width="1.7109375" style="644" customWidth="1"/>
    <col min="10240" max="10240" width="9.7109375" style="644" customWidth="1"/>
    <col min="10241" max="10241" width="65.00390625" style="644" customWidth="1"/>
    <col min="10242" max="10250" width="22.00390625" style="644" customWidth="1"/>
    <col min="10251" max="10490" width="9.140625" style="644" customWidth="1"/>
    <col min="10491" max="10491" width="1.1484375" style="644" customWidth="1"/>
    <col min="10492" max="10494" width="9.7109375" style="644" hidden="1" customWidth="1"/>
    <col min="10495" max="10495" width="1.7109375" style="644" customWidth="1"/>
    <col min="10496" max="10496" width="9.7109375" style="644" customWidth="1"/>
    <col min="10497" max="10497" width="65.00390625" style="644" customWidth="1"/>
    <col min="10498" max="10506" width="22.00390625" style="644" customWidth="1"/>
    <col min="10507" max="10746" width="9.140625" style="644" customWidth="1"/>
    <col min="10747" max="10747" width="1.1484375" style="644" customWidth="1"/>
    <col min="10748" max="10750" width="9.7109375" style="644" hidden="1" customWidth="1"/>
    <col min="10751" max="10751" width="1.7109375" style="644" customWidth="1"/>
    <col min="10752" max="10752" width="9.7109375" style="644" customWidth="1"/>
    <col min="10753" max="10753" width="65.00390625" style="644" customWidth="1"/>
    <col min="10754" max="10762" width="22.00390625" style="644" customWidth="1"/>
    <col min="10763" max="11002" width="9.140625" style="644" customWidth="1"/>
    <col min="11003" max="11003" width="1.1484375" style="644" customWidth="1"/>
    <col min="11004" max="11006" width="9.7109375" style="644" hidden="1" customWidth="1"/>
    <col min="11007" max="11007" width="1.7109375" style="644" customWidth="1"/>
    <col min="11008" max="11008" width="9.7109375" style="644" customWidth="1"/>
    <col min="11009" max="11009" width="65.00390625" style="644" customWidth="1"/>
    <col min="11010" max="11018" width="22.00390625" style="644" customWidth="1"/>
    <col min="11019" max="11258" width="9.140625" style="644" customWidth="1"/>
    <col min="11259" max="11259" width="1.1484375" style="644" customWidth="1"/>
    <col min="11260" max="11262" width="9.7109375" style="644" hidden="1" customWidth="1"/>
    <col min="11263" max="11263" width="1.7109375" style="644" customWidth="1"/>
    <col min="11264" max="11264" width="9.7109375" style="644" customWidth="1"/>
    <col min="11265" max="11265" width="65.00390625" style="644" customWidth="1"/>
    <col min="11266" max="11274" width="22.00390625" style="644" customWidth="1"/>
    <col min="11275" max="11514" width="9.140625" style="644" customWidth="1"/>
    <col min="11515" max="11515" width="1.1484375" style="644" customWidth="1"/>
    <col min="11516" max="11518" width="9.7109375" style="644" hidden="1" customWidth="1"/>
    <col min="11519" max="11519" width="1.7109375" style="644" customWidth="1"/>
    <col min="11520" max="11520" width="9.7109375" style="644" customWidth="1"/>
    <col min="11521" max="11521" width="65.00390625" style="644" customWidth="1"/>
    <col min="11522" max="11530" width="22.00390625" style="644" customWidth="1"/>
    <col min="11531" max="11770" width="9.140625" style="644" customWidth="1"/>
    <col min="11771" max="11771" width="1.1484375" style="644" customWidth="1"/>
    <col min="11772" max="11774" width="9.7109375" style="644" hidden="1" customWidth="1"/>
    <col min="11775" max="11775" width="1.7109375" style="644" customWidth="1"/>
    <col min="11776" max="11776" width="9.7109375" style="644" customWidth="1"/>
    <col min="11777" max="11777" width="65.00390625" style="644" customWidth="1"/>
    <col min="11778" max="11786" width="22.00390625" style="644" customWidth="1"/>
    <col min="11787" max="12026" width="9.140625" style="644" customWidth="1"/>
    <col min="12027" max="12027" width="1.1484375" style="644" customWidth="1"/>
    <col min="12028" max="12030" width="9.7109375" style="644" hidden="1" customWidth="1"/>
    <col min="12031" max="12031" width="1.7109375" style="644" customWidth="1"/>
    <col min="12032" max="12032" width="9.7109375" style="644" customWidth="1"/>
    <col min="12033" max="12033" width="65.00390625" style="644" customWidth="1"/>
    <col min="12034" max="12042" width="22.00390625" style="644" customWidth="1"/>
    <col min="12043" max="12282" width="9.140625" style="644" customWidth="1"/>
    <col min="12283" max="12283" width="1.1484375" style="644" customWidth="1"/>
    <col min="12284" max="12286" width="9.7109375" style="644" hidden="1" customWidth="1"/>
    <col min="12287" max="12287" width="1.7109375" style="644" customWidth="1"/>
    <col min="12288" max="12288" width="9.7109375" style="644" customWidth="1"/>
    <col min="12289" max="12289" width="65.00390625" style="644" customWidth="1"/>
    <col min="12290" max="12298" width="22.00390625" style="644" customWidth="1"/>
    <col min="12299" max="12538" width="9.140625" style="644" customWidth="1"/>
    <col min="12539" max="12539" width="1.1484375" style="644" customWidth="1"/>
    <col min="12540" max="12542" width="9.7109375" style="644" hidden="1" customWidth="1"/>
    <col min="12543" max="12543" width="1.7109375" style="644" customWidth="1"/>
    <col min="12544" max="12544" width="9.7109375" style="644" customWidth="1"/>
    <col min="12545" max="12545" width="65.00390625" style="644" customWidth="1"/>
    <col min="12546" max="12554" width="22.00390625" style="644" customWidth="1"/>
    <col min="12555" max="12794" width="9.140625" style="644" customWidth="1"/>
    <col min="12795" max="12795" width="1.1484375" style="644" customWidth="1"/>
    <col min="12796" max="12798" width="9.7109375" style="644" hidden="1" customWidth="1"/>
    <col min="12799" max="12799" width="1.7109375" style="644" customWidth="1"/>
    <col min="12800" max="12800" width="9.7109375" style="644" customWidth="1"/>
    <col min="12801" max="12801" width="65.00390625" style="644" customWidth="1"/>
    <col min="12802" max="12810" width="22.00390625" style="644" customWidth="1"/>
    <col min="12811" max="13050" width="9.140625" style="644" customWidth="1"/>
    <col min="13051" max="13051" width="1.1484375" style="644" customWidth="1"/>
    <col min="13052" max="13054" width="9.7109375" style="644" hidden="1" customWidth="1"/>
    <col min="13055" max="13055" width="1.7109375" style="644" customWidth="1"/>
    <col min="13056" max="13056" width="9.7109375" style="644" customWidth="1"/>
    <col min="13057" max="13057" width="65.00390625" style="644" customWidth="1"/>
    <col min="13058" max="13066" width="22.00390625" style="644" customWidth="1"/>
    <col min="13067" max="13306" width="9.140625" style="644" customWidth="1"/>
    <col min="13307" max="13307" width="1.1484375" style="644" customWidth="1"/>
    <col min="13308" max="13310" width="9.7109375" style="644" hidden="1" customWidth="1"/>
    <col min="13311" max="13311" width="1.7109375" style="644" customWidth="1"/>
    <col min="13312" max="13312" width="9.7109375" style="644" customWidth="1"/>
    <col min="13313" max="13313" width="65.00390625" style="644" customWidth="1"/>
    <col min="13314" max="13322" width="22.00390625" style="644" customWidth="1"/>
    <col min="13323" max="13562" width="9.140625" style="644" customWidth="1"/>
    <col min="13563" max="13563" width="1.1484375" style="644" customWidth="1"/>
    <col min="13564" max="13566" width="9.7109375" style="644" hidden="1" customWidth="1"/>
    <col min="13567" max="13567" width="1.7109375" style="644" customWidth="1"/>
    <col min="13568" max="13568" width="9.7109375" style="644" customWidth="1"/>
    <col min="13569" max="13569" width="65.00390625" style="644" customWidth="1"/>
    <col min="13570" max="13578" width="22.00390625" style="644" customWidth="1"/>
    <col min="13579" max="13818" width="9.140625" style="644" customWidth="1"/>
    <col min="13819" max="13819" width="1.1484375" style="644" customWidth="1"/>
    <col min="13820" max="13822" width="9.7109375" style="644" hidden="1" customWidth="1"/>
    <col min="13823" max="13823" width="1.7109375" style="644" customWidth="1"/>
    <col min="13824" max="13824" width="9.7109375" style="644" customWidth="1"/>
    <col min="13825" max="13825" width="65.00390625" style="644" customWidth="1"/>
    <col min="13826" max="13834" width="22.00390625" style="644" customWidth="1"/>
    <col min="13835" max="14074" width="9.140625" style="644" customWidth="1"/>
    <col min="14075" max="14075" width="1.1484375" style="644" customWidth="1"/>
    <col min="14076" max="14078" width="9.7109375" style="644" hidden="1" customWidth="1"/>
    <col min="14079" max="14079" width="1.7109375" style="644" customWidth="1"/>
    <col min="14080" max="14080" width="9.7109375" style="644" customWidth="1"/>
    <col min="14081" max="14081" width="65.00390625" style="644" customWidth="1"/>
    <col min="14082" max="14090" width="22.00390625" style="644" customWidth="1"/>
    <col min="14091" max="14330" width="9.140625" style="644" customWidth="1"/>
    <col min="14331" max="14331" width="1.1484375" style="644" customWidth="1"/>
    <col min="14332" max="14334" width="9.7109375" style="644" hidden="1" customWidth="1"/>
    <col min="14335" max="14335" width="1.7109375" style="644" customWidth="1"/>
    <col min="14336" max="14336" width="9.7109375" style="644" customWidth="1"/>
    <col min="14337" max="14337" width="65.00390625" style="644" customWidth="1"/>
    <col min="14338" max="14346" width="22.00390625" style="644" customWidth="1"/>
    <col min="14347" max="14586" width="9.140625" style="644" customWidth="1"/>
    <col min="14587" max="14587" width="1.1484375" style="644" customWidth="1"/>
    <col min="14588" max="14590" width="9.7109375" style="644" hidden="1" customWidth="1"/>
    <col min="14591" max="14591" width="1.7109375" style="644" customWidth="1"/>
    <col min="14592" max="14592" width="9.7109375" style="644" customWidth="1"/>
    <col min="14593" max="14593" width="65.00390625" style="644" customWidth="1"/>
    <col min="14594" max="14602" width="22.00390625" style="644" customWidth="1"/>
    <col min="14603" max="14842" width="9.140625" style="644" customWidth="1"/>
    <col min="14843" max="14843" width="1.1484375" style="644" customWidth="1"/>
    <col min="14844" max="14846" width="9.7109375" style="644" hidden="1" customWidth="1"/>
    <col min="14847" max="14847" width="1.7109375" style="644" customWidth="1"/>
    <col min="14848" max="14848" width="9.7109375" style="644" customWidth="1"/>
    <col min="14849" max="14849" width="65.00390625" style="644" customWidth="1"/>
    <col min="14850" max="14858" width="22.00390625" style="644" customWidth="1"/>
    <col min="14859" max="15098" width="9.140625" style="644" customWidth="1"/>
    <col min="15099" max="15099" width="1.1484375" style="644" customWidth="1"/>
    <col min="15100" max="15102" width="9.7109375" style="644" hidden="1" customWidth="1"/>
    <col min="15103" max="15103" width="1.7109375" style="644" customWidth="1"/>
    <col min="15104" max="15104" width="9.7109375" style="644" customWidth="1"/>
    <col min="15105" max="15105" width="65.00390625" style="644" customWidth="1"/>
    <col min="15106" max="15114" width="22.00390625" style="644" customWidth="1"/>
    <col min="15115" max="15354" width="9.140625" style="644" customWidth="1"/>
    <col min="15355" max="15355" width="1.1484375" style="644" customWidth="1"/>
    <col min="15356" max="15358" width="9.7109375" style="644" hidden="1" customWidth="1"/>
    <col min="15359" max="15359" width="1.7109375" style="644" customWidth="1"/>
    <col min="15360" max="15360" width="9.7109375" style="644" customWidth="1"/>
    <col min="15361" max="15361" width="65.00390625" style="644" customWidth="1"/>
    <col min="15362" max="15370" width="22.00390625" style="644" customWidth="1"/>
    <col min="15371" max="15610" width="9.140625" style="644" customWidth="1"/>
    <col min="15611" max="15611" width="1.1484375" style="644" customWidth="1"/>
    <col min="15612" max="15614" width="9.7109375" style="644" hidden="1" customWidth="1"/>
    <col min="15615" max="15615" width="1.7109375" style="644" customWidth="1"/>
    <col min="15616" max="15616" width="9.7109375" style="644" customWidth="1"/>
    <col min="15617" max="15617" width="65.00390625" style="644" customWidth="1"/>
    <col min="15618" max="15626" width="22.00390625" style="644" customWidth="1"/>
    <col min="15627" max="15866" width="9.140625" style="644" customWidth="1"/>
    <col min="15867" max="15867" width="1.1484375" style="644" customWidth="1"/>
    <col min="15868" max="15870" width="9.7109375" style="644" hidden="1" customWidth="1"/>
    <col min="15871" max="15871" width="1.7109375" style="644" customWidth="1"/>
    <col min="15872" max="15872" width="9.7109375" style="644" customWidth="1"/>
    <col min="15873" max="15873" width="65.00390625" style="644" customWidth="1"/>
    <col min="15874" max="15882" width="22.00390625" style="644" customWidth="1"/>
    <col min="15883" max="16122" width="9.140625" style="644" customWidth="1"/>
    <col min="16123" max="16123" width="1.1484375" style="644" customWidth="1"/>
    <col min="16124" max="16126" width="9.7109375" style="644" hidden="1" customWidth="1"/>
    <col min="16127" max="16127" width="1.7109375" style="644" customWidth="1"/>
    <col min="16128" max="16128" width="9.7109375" style="644" customWidth="1"/>
    <col min="16129" max="16129" width="65.00390625" style="644" customWidth="1"/>
    <col min="16130" max="16138" width="22.00390625" style="644" customWidth="1"/>
    <col min="16139" max="16378" width="9.140625" style="644" customWidth="1"/>
    <col min="16379" max="16379" width="1.1484375" style="644" customWidth="1"/>
    <col min="16380" max="16382" width="9.7109375" style="644" hidden="1" customWidth="1"/>
    <col min="16383" max="16383" width="1.7109375" style="644" customWidth="1"/>
    <col min="16384" max="16384" width="9.7109375" style="644" customWidth="1"/>
  </cols>
  <sheetData>
    <row r="1" spans="1:10" ht="12.75">
      <c r="A1" s="798" t="s">
        <v>339</v>
      </c>
      <c r="B1" s="798"/>
      <c r="C1" s="798"/>
      <c r="D1" s="798"/>
      <c r="E1" s="798"/>
      <c r="F1" s="798"/>
      <c r="G1" s="798"/>
      <c r="H1" s="798"/>
      <c r="I1" s="799" t="s">
        <v>205</v>
      </c>
      <c r="J1" s="800"/>
    </row>
    <row r="2" spans="1:10" ht="12">
      <c r="A2" s="801" t="s">
        <v>189</v>
      </c>
      <c r="B2" s="1056" t="s">
        <v>206</v>
      </c>
      <c r="C2" s="1057"/>
      <c r="D2" s="1057"/>
      <c r="E2" s="1057"/>
      <c r="F2" s="1057"/>
      <c r="G2" s="1057"/>
      <c r="H2" s="1057"/>
      <c r="I2" s="1057"/>
      <c r="J2" s="1058"/>
    </row>
    <row r="3" spans="1:10" s="804" customFormat="1" ht="33.75">
      <c r="A3" s="802" t="s">
        <v>207</v>
      </c>
      <c r="B3" s="803" t="s">
        <v>208</v>
      </c>
      <c r="C3" s="803" t="s">
        <v>209</v>
      </c>
      <c r="D3" s="803" t="s">
        <v>91</v>
      </c>
      <c r="E3" s="803" t="s">
        <v>210</v>
      </c>
      <c r="F3" s="803" t="s">
        <v>90</v>
      </c>
      <c r="G3" s="803" t="s">
        <v>211</v>
      </c>
      <c r="H3" s="803" t="s">
        <v>319</v>
      </c>
      <c r="I3" s="803" t="s">
        <v>212</v>
      </c>
      <c r="J3" s="803" t="s">
        <v>213</v>
      </c>
    </row>
    <row r="4" spans="1:10" ht="12">
      <c r="A4" s="805" t="s">
        <v>214</v>
      </c>
      <c r="B4" s="806">
        <v>598619</v>
      </c>
      <c r="C4" s="806">
        <v>31667</v>
      </c>
      <c r="D4" s="806">
        <v>45797</v>
      </c>
      <c r="E4" s="806">
        <v>53443</v>
      </c>
      <c r="F4" s="806">
        <v>7487</v>
      </c>
      <c r="G4" s="806">
        <v>40581</v>
      </c>
      <c r="H4" s="806">
        <v>16923</v>
      </c>
      <c r="I4" s="806">
        <v>794517</v>
      </c>
      <c r="J4" s="806">
        <v>195898</v>
      </c>
    </row>
    <row r="5" spans="1:10" ht="12">
      <c r="A5" s="805" t="s">
        <v>215</v>
      </c>
      <c r="B5" s="806">
        <v>363765</v>
      </c>
      <c r="C5" s="806">
        <v>31667</v>
      </c>
      <c r="D5" s="806">
        <v>45797</v>
      </c>
      <c r="E5" s="806">
        <v>16570</v>
      </c>
      <c r="F5" s="806">
        <v>7487</v>
      </c>
      <c r="G5" s="806">
        <v>27525</v>
      </c>
      <c r="H5" s="806">
        <v>16387</v>
      </c>
      <c r="I5" s="806">
        <v>509198</v>
      </c>
      <c r="J5" s="806">
        <v>145433</v>
      </c>
    </row>
    <row r="6" spans="1:10" ht="12">
      <c r="A6" s="805" t="s">
        <v>216</v>
      </c>
      <c r="B6" s="806">
        <v>234854</v>
      </c>
      <c r="C6" s="806">
        <v>0</v>
      </c>
      <c r="D6" s="806">
        <v>0</v>
      </c>
      <c r="E6" s="806">
        <v>36873</v>
      </c>
      <c r="F6" s="806">
        <v>0</v>
      </c>
      <c r="G6" s="806">
        <v>13056</v>
      </c>
      <c r="H6" s="806">
        <v>536</v>
      </c>
      <c r="I6" s="806">
        <v>285319</v>
      </c>
      <c r="J6" s="806">
        <v>50465</v>
      </c>
    </row>
    <row r="7" spans="1:10" ht="12">
      <c r="A7" s="805" t="s">
        <v>217</v>
      </c>
      <c r="B7" s="806">
        <v>0</v>
      </c>
      <c r="C7" s="806">
        <v>0</v>
      </c>
      <c r="D7" s="806">
        <v>0</v>
      </c>
      <c r="E7" s="806">
        <v>0</v>
      </c>
      <c r="F7" s="806">
        <v>0</v>
      </c>
      <c r="G7" s="806">
        <v>0</v>
      </c>
      <c r="H7" s="806">
        <v>0</v>
      </c>
      <c r="I7" s="806">
        <v>0</v>
      </c>
      <c r="J7" s="806">
        <v>0</v>
      </c>
    </row>
    <row r="8" spans="1:10" ht="12">
      <c r="A8" s="805" t="s">
        <v>218</v>
      </c>
      <c r="B8" s="806">
        <v>0</v>
      </c>
      <c r="C8" s="806" t="s">
        <v>189</v>
      </c>
      <c r="D8" s="806">
        <v>0</v>
      </c>
      <c r="E8" s="806">
        <v>0</v>
      </c>
      <c r="F8" s="806">
        <v>0</v>
      </c>
      <c r="G8" s="806">
        <v>0</v>
      </c>
      <c r="H8" s="806">
        <v>0</v>
      </c>
      <c r="I8" s="806">
        <v>0</v>
      </c>
      <c r="J8" s="806">
        <v>0</v>
      </c>
    </row>
    <row r="9" spans="1:10" ht="12">
      <c r="A9" s="805" t="s">
        <v>219</v>
      </c>
      <c r="B9" s="806">
        <v>2468039</v>
      </c>
      <c r="C9" s="806">
        <v>215000</v>
      </c>
      <c r="D9" s="806">
        <v>461620</v>
      </c>
      <c r="E9" s="806">
        <v>422595</v>
      </c>
      <c r="F9" s="806">
        <v>88262</v>
      </c>
      <c r="G9" s="806">
        <v>171802</v>
      </c>
      <c r="H9" s="806">
        <v>85765</v>
      </c>
      <c r="I9" s="806">
        <v>3913083</v>
      </c>
      <c r="J9" s="806">
        <v>1445044</v>
      </c>
    </row>
    <row r="10" spans="1:10" ht="12">
      <c r="A10" s="805" t="s">
        <v>220</v>
      </c>
      <c r="B10" s="806">
        <v>2057897</v>
      </c>
      <c r="C10" s="806">
        <v>195918</v>
      </c>
      <c r="D10" s="806">
        <v>422537</v>
      </c>
      <c r="E10" s="806">
        <v>402621</v>
      </c>
      <c r="F10" s="806">
        <v>77351</v>
      </c>
      <c r="G10" s="806">
        <v>139430</v>
      </c>
      <c r="H10" s="806">
        <v>64072</v>
      </c>
      <c r="I10" s="806">
        <v>3359826</v>
      </c>
      <c r="J10" s="806">
        <v>1301929</v>
      </c>
    </row>
    <row r="11" spans="1:10" ht="12">
      <c r="A11" s="805" t="s">
        <v>221</v>
      </c>
      <c r="B11" s="806">
        <v>246231</v>
      </c>
      <c r="C11" s="806">
        <v>58644</v>
      </c>
      <c r="D11" s="806">
        <v>10472</v>
      </c>
      <c r="E11" s="806">
        <v>45906</v>
      </c>
      <c r="F11" s="806">
        <v>3776</v>
      </c>
      <c r="G11" s="806">
        <v>24303</v>
      </c>
      <c r="H11" s="806">
        <v>6005</v>
      </c>
      <c r="I11" s="806">
        <v>395337</v>
      </c>
      <c r="J11" s="806">
        <v>149106</v>
      </c>
    </row>
    <row r="12" spans="1:10" ht="12">
      <c r="A12" s="805" t="s">
        <v>222</v>
      </c>
      <c r="B12" s="806">
        <v>1811666</v>
      </c>
      <c r="C12" s="806">
        <v>137274</v>
      </c>
      <c r="D12" s="806">
        <v>412065</v>
      </c>
      <c r="E12" s="806">
        <v>356715</v>
      </c>
      <c r="F12" s="806">
        <v>73575</v>
      </c>
      <c r="G12" s="806">
        <v>115127</v>
      </c>
      <c r="H12" s="806">
        <v>58067</v>
      </c>
      <c r="I12" s="806">
        <v>2964489</v>
      </c>
      <c r="J12" s="806">
        <v>1152823</v>
      </c>
    </row>
    <row r="13" spans="1:10" ht="12">
      <c r="A13" s="805" t="s">
        <v>223</v>
      </c>
      <c r="B13" s="806">
        <v>307914</v>
      </c>
      <c r="C13" s="806">
        <v>18847</v>
      </c>
      <c r="D13" s="806">
        <v>36939</v>
      </c>
      <c r="E13" s="806">
        <v>19439</v>
      </c>
      <c r="F13" s="806">
        <v>10911</v>
      </c>
      <c r="G13" s="806">
        <v>32070</v>
      </c>
      <c r="H13" s="806">
        <v>20717</v>
      </c>
      <c r="I13" s="806">
        <v>446837</v>
      </c>
      <c r="J13" s="806">
        <v>138923</v>
      </c>
    </row>
    <row r="14" spans="1:10" ht="12">
      <c r="A14" s="805" t="s">
        <v>224</v>
      </c>
      <c r="B14" s="806">
        <v>307165</v>
      </c>
      <c r="C14" s="806">
        <v>18773</v>
      </c>
      <c r="D14" s="806">
        <v>36776</v>
      </c>
      <c r="E14" s="806">
        <v>19150</v>
      </c>
      <c r="F14" s="806">
        <v>10911</v>
      </c>
      <c r="G14" s="806">
        <v>31991</v>
      </c>
      <c r="H14" s="806">
        <v>19990</v>
      </c>
      <c r="I14" s="806">
        <v>444756</v>
      </c>
      <c r="J14" s="806">
        <v>137591</v>
      </c>
    </row>
    <row r="15" spans="1:10" ht="12">
      <c r="A15" s="805" t="s">
        <v>225</v>
      </c>
      <c r="B15" s="806">
        <v>749</v>
      </c>
      <c r="C15" s="806">
        <v>74</v>
      </c>
      <c r="D15" s="806">
        <v>163</v>
      </c>
      <c r="E15" s="806">
        <v>289</v>
      </c>
      <c r="F15" s="806">
        <v>0</v>
      </c>
      <c r="G15" s="806">
        <v>79</v>
      </c>
      <c r="H15" s="806">
        <v>727</v>
      </c>
      <c r="I15" s="806">
        <v>2081</v>
      </c>
      <c r="J15" s="806">
        <v>1332</v>
      </c>
    </row>
    <row r="16" spans="1:10" ht="12">
      <c r="A16" s="805" t="s">
        <v>226</v>
      </c>
      <c r="B16" s="806">
        <v>102225</v>
      </c>
      <c r="C16" s="806">
        <v>235</v>
      </c>
      <c r="D16" s="806">
        <v>1400</v>
      </c>
      <c r="E16" s="806">
        <v>535</v>
      </c>
      <c r="F16" s="806">
        <v>0</v>
      </c>
      <c r="G16" s="806">
        <v>302</v>
      </c>
      <c r="H16" s="806">
        <v>976</v>
      </c>
      <c r="I16" s="806">
        <v>105673</v>
      </c>
      <c r="J16" s="806">
        <v>3448</v>
      </c>
    </row>
    <row r="17" spans="1:10" ht="12">
      <c r="A17" s="805" t="s">
        <v>227</v>
      </c>
      <c r="B17" s="806">
        <v>3</v>
      </c>
      <c r="C17" s="806">
        <v>0</v>
      </c>
      <c r="D17" s="806">
        <v>744</v>
      </c>
      <c r="E17" s="806">
        <v>0</v>
      </c>
      <c r="F17" s="806">
        <v>0</v>
      </c>
      <c r="G17" s="806">
        <v>0</v>
      </c>
      <c r="H17" s="806">
        <v>0</v>
      </c>
      <c r="I17" s="806">
        <v>747</v>
      </c>
      <c r="J17" s="806">
        <v>744</v>
      </c>
    </row>
    <row r="18" spans="1:10" ht="12">
      <c r="A18" s="805" t="s">
        <v>228</v>
      </c>
      <c r="B18" s="806">
        <v>104920</v>
      </c>
      <c r="C18" s="806">
        <v>0</v>
      </c>
      <c r="D18" s="806">
        <v>0</v>
      </c>
      <c r="E18" s="806">
        <v>211810</v>
      </c>
      <c r="F18" s="806">
        <v>0</v>
      </c>
      <c r="G18" s="806">
        <v>0</v>
      </c>
      <c r="H18" s="806">
        <v>0</v>
      </c>
      <c r="I18" s="806">
        <v>316730</v>
      </c>
      <c r="J18" s="806">
        <v>211810</v>
      </c>
    </row>
    <row r="19" spans="1:10" ht="12">
      <c r="A19" s="805" t="s">
        <v>229</v>
      </c>
      <c r="B19" s="806">
        <v>104800</v>
      </c>
      <c r="C19" s="806">
        <v>0</v>
      </c>
      <c r="D19" s="806">
        <v>0</v>
      </c>
      <c r="E19" s="806">
        <v>185437</v>
      </c>
      <c r="F19" s="806">
        <v>0</v>
      </c>
      <c r="G19" s="806">
        <v>0</v>
      </c>
      <c r="H19" s="806">
        <v>0</v>
      </c>
      <c r="I19" s="806">
        <v>290237</v>
      </c>
      <c r="J19" s="806">
        <v>185437</v>
      </c>
    </row>
    <row r="20" spans="1:10" ht="12">
      <c r="A20" s="805" t="s">
        <v>230</v>
      </c>
      <c r="B20" s="806">
        <v>104800</v>
      </c>
      <c r="C20" s="806">
        <v>0</v>
      </c>
      <c r="D20" s="806">
        <v>0</v>
      </c>
      <c r="E20" s="806">
        <v>185437</v>
      </c>
      <c r="F20" s="806">
        <v>0</v>
      </c>
      <c r="G20" s="806">
        <v>0</v>
      </c>
      <c r="H20" s="806">
        <v>0</v>
      </c>
      <c r="I20" s="806">
        <v>290237</v>
      </c>
      <c r="J20" s="806">
        <v>185437</v>
      </c>
    </row>
    <row r="21" spans="1:10" ht="12">
      <c r="A21" s="805" t="s">
        <v>231</v>
      </c>
      <c r="B21" s="806">
        <v>0</v>
      </c>
      <c r="C21" s="806">
        <v>0</v>
      </c>
      <c r="D21" s="806">
        <v>0</v>
      </c>
      <c r="E21" s="806">
        <v>0</v>
      </c>
      <c r="F21" s="806">
        <v>0</v>
      </c>
      <c r="G21" s="806">
        <v>0</v>
      </c>
      <c r="H21" s="806">
        <v>0</v>
      </c>
      <c r="I21" s="806">
        <v>0</v>
      </c>
      <c r="J21" s="806">
        <v>0</v>
      </c>
    </row>
    <row r="22" spans="1:10" ht="12">
      <c r="A22" s="805" t="s">
        <v>232</v>
      </c>
      <c r="B22" s="806">
        <v>0</v>
      </c>
      <c r="C22" s="806">
        <v>0</v>
      </c>
      <c r="D22" s="806">
        <v>0</v>
      </c>
      <c r="E22" s="806">
        <v>0</v>
      </c>
      <c r="F22" s="806">
        <v>0</v>
      </c>
      <c r="G22" s="806">
        <v>0</v>
      </c>
      <c r="H22" s="806">
        <v>0</v>
      </c>
      <c r="I22" s="806">
        <v>0</v>
      </c>
      <c r="J22" s="806">
        <v>0</v>
      </c>
    </row>
    <row r="23" spans="1:10" ht="12">
      <c r="A23" s="805" t="s">
        <v>233</v>
      </c>
      <c r="B23" s="806">
        <v>0</v>
      </c>
      <c r="C23" s="806">
        <v>0</v>
      </c>
      <c r="D23" s="806">
        <v>0</v>
      </c>
      <c r="E23" s="806">
        <v>0</v>
      </c>
      <c r="F23" s="806">
        <v>0</v>
      </c>
      <c r="G23" s="806">
        <v>0</v>
      </c>
      <c r="H23" s="806">
        <v>0</v>
      </c>
      <c r="I23" s="806">
        <v>0</v>
      </c>
      <c r="J23" s="806">
        <v>0</v>
      </c>
    </row>
    <row r="24" spans="1:10" ht="12">
      <c r="A24" s="805" t="s">
        <v>234</v>
      </c>
      <c r="B24" s="806">
        <v>120</v>
      </c>
      <c r="C24" s="806">
        <v>0</v>
      </c>
      <c r="D24" s="806">
        <v>0</v>
      </c>
      <c r="E24" s="806">
        <v>26373</v>
      </c>
      <c r="F24" s="806">
        <v>0</v>
      </c>
      <c r="G24" s="806">
        <v>0</v>
      </c>
      <c r="H24" s="806">
        <v>0</v>
      </c>
      <c r="I24" s="806">
        <v>26493</v>
      </c>
      <c r="J24" s="806">
        <v>26373</v>
      </c>
    </row>
    <row r="25" spans="1:10" ht="12">
      <c r="A25" s="805" t="s">
        <v>235</v>
      </c>
      <c r="B25" s="806">
        <v>120</v>
      </c>
      <c r="C25" s="806">
        <v>0</v>
      </c>
      <c r="D25" s="806">
        <v>0</v>
      </c>
      <c r="E25" s="806">
        <v>0</v>
      </c>
      <c r="F25" s="806">
        <v>0</v>
      </c>
      <c r="G25" s="806">
        <v>0</v>
      </c>
      <c r="H25" s="806">
        <v>0</v>
      </c>
      <c r="I25" s="806">
        <v>120</v>
      </c>
      <c r="J25" s="806">
        <v>0</v>
      </c>
    </row>
    <row r="26" spans="1:10" ht="12">
      <c r="A26" s="805" t="s">
        <v>236</v>
      </c>
      <c r="B26" s="806">
        <v>0</v>
      </c>
      <c r="C26" s="806">
        <v>0</v>
      </c>
      <c r="D26" s="806">
        <v>0</v>
      </c>
      <c r="E26" s="806">
        <v>26373</v>
      </c>
      <c r="F26" s="806">
        <v>0</v>
      </c>
      <c r="G26" s="806">
        <v>0</v>
      </c>
      <c r="H26" s="806">
        <v>0</v>
      </c>
      <c r="I26" s="806">
        <v>26373</v>
      </c>
      <c r="J26" s="806">
        <v>26373</v>
      </c>
    </row>
    <row r="27" spans="1:10" ht="12">
      <c r="A27" s="805" t="s">
        <v>237</v>
      </c>
      <c r="B27" s="806">
        <v>0</v>
      </c>
      <c r="C27" s="806">
        <v>0</v>
      </c>
      <c r="D27" s="806">
        <v>0</v>
      </c>
      <c r="E27" s="806">
        <v>0</v>
      </c>
      <c r="F27" s="806">
        <v>0</v>
      </c>
      <c r="G27" s="806">
        <v>0</v>
      </c>
      <c r="H27" s="806">
        <v>0</v>
      </c>
      <c r="I27" s="806">
        <v>0</v>
      </c>
      <c r="J27" s="806">
        <v>0</v>
      </c>
    </row>
    <row r="28" spans="1:10" ht="12">
      <c r="A28" s="805" t="s">
        <v>238</v>
      </c>
      <c r="B28" s="806">
        <v>0</v>
      </c>
      <c r="C28" s="806">
        <v>0</v>
      </c>
      <c r="D28" s="806">
        <v>0</v>
      </c>
      <c r="E28" s="806">
        <v>0</v>
      </c>
      <c r="F28" s="806">
        <v>0</v>
      </c>
      <c r="G28" s="806">
        <v>0</v>
      </c>
      <c r="H28" s="806">
        <v>0</v>
      </c>
      <c r="I28" s="806">
        <v>0</v>
      </c>
      <c r="J28" s="806">
        <v>0</v>
      </c>
    </row>
    <row r="29" spans="1:10" ht="12">
      <c r="A29" s="805" t="s">
        <v>239</v>
      </c>
      <c r="B29" s="806">
        <v>26007765</v>
      </c>
      <c r="C29" s="806">
        <v>4276557</v>
      </c>
      <c r="D29" s="806">
        <v>6973508</v>
      </c>
      <c r="E29" s="806">
        <v>4423380</v>
      </c>
      <c r="F29" s="806">
        <v>613914</v>
      </c>
      <c r="G29" s="806">
        <v>5097590</v>
      </c>
      <c r="H29" s="806">
        <v>2055649</v>
      </c>
      <c r="I29" s="806">
        <v>49448363</v>
      </c>
      <c r="J29" s="806">
        <v>23440598</v>
      </c>
    </row>
    <row r="30" spans="1:10" ht="12">
      <c r="A30" s="805" t="s">
        <v>240</v>
      </c>
      <c r="B30" s="806">
        <v>25954744</v>
      </c>
      <c r="C30" s="806">
        <v>4271212</v>
      </c>
      <c r="D30" s="806">
        <v>6967548</v>
      </c>
      <c r="E30" s="806">
        <v>4409771</v>
      </c>
      <c r="F30" s="806">
        <v>612484</v>
      </c>
      <c r="G30" s="806">
        <v>5071262</v>
      </c>
      <c r="H30" s="806">
        <v>2050900</v>
      </c>
      <c r="I30" s="806">
        <v>49337921</v>
      </c>
      <c r="J30" s="806">
        <v>23383177</v>
      </c>
    </row>
    <row r="31" spans="1:10" ht="12">
      <c r="A31" s="805" t="s">
        <v>241</v>
      </c>
      <c r="B31" s="806">
        <v>19934159</v>
      </c>
      <c r="C31" s="806">
        <v>3109933</v>
      </c>
      <c r="D31" s="806">
        <v>5256160</v>
      </c>
      <c r="E31" s="806">
        <v>3523776</v>
      </c>
      <c r="F31" s="806">
        <v>532787</v>
      </c>
      <c r="G31" s="806">
        <v>4733578</v>
      </c>
      <c r="H31" s="806">
        <v>1560598</v>
      </c>
      <c r="I31" s="806">
        <v>38650991</v>
      </c>
      <c r="J31" s="806">
        <v>18716832</v>
      </c>
    </row>
    <row r="32" spans="1:10" ht="12">
      <c r="A32" s="805" t="s">
        <v>242</v>
      </c>
      <c r="B32" s="806">
        <v>628127</v>
      </c>
      <c r="C32" s="806">
        <v>51566</v>
      </c>
      <c r="D32" s="806">
        <v>839764</v>
      </c>
      <c r="E32" s="806">
        <v>46028</v>
      </c>
      <c r="F32" s="806">
        <v>4214</v>
      </c>
      <c r="G32" s="806">
        <v>51441</v>
      </c>
      <c r="H32" s="806">
        <v>309091</v>
      </c>
      <c r="I32" s="806">
        <v>1930231</v>
      </c>
      <c r="J32" s="806">
        <v>1302104</v>
      </c>
    </row>
    <row r="33" spans="1:10" ht="12">
      <c r="A33" s="805" t="s">
        <v>243</v>
      </c>
      <c r="B33" s="806">
        <v>0</v>
      </c>
      <c r="C33" s="806">
        <v>0</v>
      </c>
      <c r="D33" s="806">
        <v>0</v>
      </c>
      <c r="E33" s="806">
        <v>0</v>
      </c>
      <c r="F33" s="806">
        <v>0</v>
      </c>
      <c r="G33" s="806">
        <v>0</v>
      </c>
      <c r="H33" s="806">
        <v>0</v>
      </c>
      <c r="I33" s="806">
        <v>0</v>
      </c>
      <c r="J33" s="806">
        <v>0</v>
      </c>
    </row>
    <row r="34" spans="1:10" ht="12">
      <c r="A34" s="805" t="s">
        <v>244</v>
      </c>
      <c r="B34" s="806">
        <v>89334</v>
      </c>
      <c r="C34" s="806">
        <v>64704</v>
      </c>
      <c r="D34" s="806">
        <v>28434</v>
      </c>
      <c r="E34" s="806">
        <v>31292</v>
      </c>
      <c r="F34" s="806">
        <v>4387</v>
      </c>
      <c r="G34" s="806">
        <v>38269</v>
      </c>
      <c r="H34" s="806">
        <v>8860</v>
      </c>
      <c r="I34" s="806">
        <v>265280</v>
      </c>
      <c r="J34" s="806">
        <v>175946</v>
      </c>
    </row>
    <row r="35" spans="1:10" ht="12">
      <c r="A35" s="805" t="s">
        <v>245</v>
      </c>
      <c r="B35" s="806">
        <v>0</v>
      </c>
      <c r="C35" s="806">
        <v>0</v>
      </c>
      <c r="D35" s="806">
        <v>0</v>
      </c>
      <c r="E35" s="806">
        <v>0</v>
      </c>
      <c r="F35" s="806">
        <v>0</v>
      </c>
      <c r="G35" s="806">
        <v>0</v>
      </c>
      <c r="H35" s="806">
        <v>0</v>
      </c>
      <c r="I35" s="806">
        <v>0</v>
      </c>
      <c r="J35" s="806">
        <v>0</v>
      </c>
    </row>
    <row r="36" spans="1:10" ht="12">
      <c r="A36" s="805" t="s">
        <v>246</v>
      </c>
      <c r="B36" s="806">
        <v>1058574</v>
      </c>
      <c r="C36" s="806">
        <v>190857</v>
      </c>
      <c r="D36" s="806">
        <v>170587</v>
      </c>
      <c r="E36" s="806">
        <v>71471</v>
      </c>
      <c r="F36" s="806">
        <v>9553</v>
      </c>
      <c r="G36" s="806">
        <v>177390</v>
      </c>
      <c r="H36" s="806">
        <v>29717</v>
      </c>
      <c r="I36" s="806">
        <v>1708149</v>
      </c>
      <c r="J36" s="806">
        <v>649575</v>
      </c>
    </row>
    <row r="37" spans="1:10" ht="12">
      <c r="A37" s="805" t="s">
        <v>247</v>
      </c>
      <c r="B37" s="806">
        <v>4171691</v>
      </c>
      <c r="C37" s="806">
        <v>404214</v>
      </c>
      <c r="D37" s="806">
        <v>671407</v>
      </c>
      <c r="E37" s="806">
        <v>254370</v>
      </c>
      <c r="F37" s="806">
        <v>61506</v>
      </c>
      <c r="G37" s="806">
        <v>64890</v>
      </c>
      <c r="H37" s="806">
        <v>139734</v>
      </c>
      <c r="I37" s="806">
        <v>5767812</v>
      </c>
      <c r="J37" s="806">
        <v>1596121</v>
      </c>
    </row>
    <row r="38" spans="1:10" ht="12">
      <c r="A38" s="805" t="s">
        <v>248</v>
      </c>
      <c r="B38" s="806">
        <v>72859</v>
      </c>
      <c r="C38" s="806">
        <v>449938</v>
      </c>
      <c r="D38" s="806">
        <v>1196</v>
      </c>
      <c r="E38" s="806">
        <v>482834</v>
      </c>
      <c r="F38" s="806">
        <v>37</v>
      </c>
      <c r="G38" s="806">
        <v>5694</v>
      </c>
      <c r="H38" s="806">
        <v>2900</v>
      </c>
      <c r="I38" s="806">
        <v>1015458</v>
      </c>
      <c r="J38" s="806">
        <v>942599</v>
      </c>
    </row>
    <row r="39" spans="1:10" ht="12">
      <c r="A39" s="805" t="s">
        <v>249</v>
      </c>
      <c r="B39" s="806">
        <v>53021</v>
      </c>
      <c r="C39" s="806">
        <v>5345</v>
      </c>
      <c r="D39" s="806">
        <v>5960</v>
      </c>
      <c r="E39" s="806">
        <v>13609</v>
      </c>
      <c r="F39" s="806">
        <v>1430</v>
      </c>
      <c r="G39" s="806">
        <v>26328</v>
      </c>
      <c r="H39" s="806">
        <v>4749</v>
      </c>
      <c r="I39" s="806">
        <v>110442</v>
      </c>
      <c r="J39" s="806">
        <v>57421</v>
      </c>
    </row>
    <row r="40" spans="1:10" ht="12">
      <c r="A40" s="805" t="s">
        <v>250</v>
      </c>
      <c r="B40" s="806">
        <v>48276</v>
      </c>
      <c r="C40" s="806">
        <v>5345</v>
      </c>
      <c r="D40" s="806">
        <v>5960</v>
      </c>
      <c r="E40" s="806">
        <v>13437</v>
      </c>
      <c r="F40" s="806">
        <v>1430</v>
      </c>
      <c r="G40" s="806">
        <v>12772</v>
      </c>
      <c r="H40" s="806">
        <v>4749</v>
      </c>
      <c r="I40" s="806">
        <v>91969</v>
      </c>
      <c r="J40" s="806">
        <v>43693</v>
      </c>
    </row>
    <row r="41" spans="1:10" ht="12">
      <c r="A41" s="805" t="s">
        <v>251</v>
      </c>
      <c r="B41" s="806">
        <v>4745</v>
      </c>
      <c r="C41" s="806">
        <v>0</v>
      </c>
      <c r="D41" s="806">
        <v>0</v>
      </c>
      <c r="E41" s="806">
        <v>172</v>
      </c>
      <c r="F41" s="806">
        <v>0</v>
      </c>
      <c r="G41" s="806">
        <v>13556</v>
      </c>
      <c r="H41" s="806">
        <v>0</v>
      </c>
      <c r="I41" s="806">
        <v>18473</v>
      </c>
      <c r="J41" s="806">
        <v>13728</v>
      </c>
    </row>
    <row r="42" spans="1:10" ht="12">
      <c r="A42" s="805" t="s">
        <v>252</v>
      </c>
      <c r="B42" s="806">
        <v>29911393</v>
      </c>
      <c r="C42" s="806">
        <v>1787625</v>
      </c>
      <c r="D42" s="806">
        <v>6053469</v>
      </c>
      <c r="E42" s="806">
        <v>4301610</v>
      </c>
      <c r="F42" s="806">
        <v>1222420</v>
      </c>
      <c r="G42" s="806">
        <v>6864902</v>
      </c>
      <c r="H42" s="806">
        <v>1977585</v>
      </c>
      <c r="I42" s="806">
        <v>52119004</v>
      </c>
      <c r="J42" s="806">
        <v>22207611</v>
      </c>
    </row>
    <row r="43" spans="1:10" ht="12">
      <c r="A43" s="805" t="s">
        <v>253</v>
      </c>
      <c r="B43" s="806">
        <v>0</v>
      </c>
      <c r="C43" s="806">
        <v>0</v>
      </c>
      <c r="D43" s="806">
        <v>0</v>
      </c>
      <c r="E43" s="806">
        <v>0</v>
      </c>
      <c r="F43" s="806">
        <v>0</v>
      </c>
      <c r="G43" s="806">
        <v>0</v>
      </c>
      <c r="H43" s="806">
        <v>0</v>
      </c>
      <c r="I43" s="806">
        <v>0</v>
      </c>
      <c r="J43" s="806">
        <v>0</v>
      </c>
    </row>
    <row r="44" spans="1:10" ht="12">
      <c r="A44" s="805" t="s">
        <v>254</v>
      </c>
      <c r="B44" s="806">
        <v>29911141</v>
      </c>
      <c r="C44" s="806">
        <v>1787625</v>
      </c>
      <c r="D44" s="806">
        <v>6053469</v>
      </c>
      <c r="E44" s="806">
        <v>4301610</v>
      </c>
      <c r="F44" s="806">
        <v>1222420</v>
      </c>
      <c r="G44" s="806">
        <v>6864841</v>
      </c>
      <c r="H44" s="806">
        <v>1977585</v>
      </c>
      <c r="I44" s="806">
        <v>52118691</v>
      </c>
      <c r="J44" s="806">
        <v>22207550</v>
      </c>
    </row>
    <row r="45" spans="1:10" ht="12">
      <c r="A45" s="805" t="s">
        <v>255</v>
      </c>
      <c r="B45" s="806">
        <v>29898296</v>
      </c>
      <c r="C45" s="806">
        <v>1787200</v>
      </c>
      <c r="D45" s="806">
        <v>6051890</v>
      </c>
      <c r="E45" s="806">
        <v>4300562</v>
      </c>
      <c r="F45" s="806">
        <v>1221935</v>
      </c>
      <c r="G45" s="806">
        <v>6864203</v>
      </c>
      <c r="H45" s="806">
        <v>1976856</v>
      </c>
      <c r="I45" s="806">
        <v>52100942</v>
      </c>
      <c r="J45" s="806">
        <v>22202646</v>
      </c>
    </row>
    <row r="46" spans="1:10" ht="12">
      <c r="A46" s="805" t="s">
        <v>256</v>
      </c>
      <c r="B46" s="806">
        <v>11780866</v>
      </c>
      <c r="C46" s="806">
        <v>813090</v>
      </c>
      <c r="D46" s="806">
        <v>3357138</v>
      </c>
      <c r="E46" s="806">
        <v>2320989</v>
      </c>
      <c r="F46" s="806">
        <v>872829</v>
      </c>
      <c r="G46" s="806">
        <v>3056253</v>
      </c>
      <c r="H46" s="806">
        <v>1380914</v>
      </c>
      <c r="I46" s="806">
        <v>23582079</v>
      </c>
      <c r="J46" s="806">
        <v>11801213</v>
      </c>
    </row>
    <row r="47" spans="1:10" ht="12">
      <c r="A47" s="805" t="s">
        <v>257</v>
      </c>
      <c r="B47" s="806">
        <v>2915383</v>
      </c>
      <c r="C47" s="806">
        <v>310166</v>
      </c>
      <c r="D47" s="806">
        <v>522641</v>
      </c>
      <c r="E47" s="806">
        <v>275441</v>
      </c>
      <c r="F47" s="806">
        <v>63369</v>
      </c>
      <c r="G47" s="806">
        <v>573921</v>
      </c>
      <c r="H47" s="806">
        <v>178141</v>
      </c>
      <c r="I47" s="806">
        <v>4839062</v>
      </c>
      <c r="J47" s="806">
        <v>1923679</v>
      </c>
    </row>
    <row r="48" spans="1:10" ht="12">
      <c r="A48" s="805" t="s">
        <v>258</v>
      </c>
      <c r="B48" s="806">
        <v>11968325</v>
      </c>
      <c r="C48" s="806">
        <v>437423</v>
      </c>
      <c r="D48" s="806">
        <v>1626716</v>
      </c>
      <c r="E48" s="806">
        <v>1274121</v>
      </c>
      <c r="F48" s="806">
        <v>155651</v>
      </c>
      <c r="G48" s="806">
        <v>1644069</v>
      </c>
      <c r="H48" s="806">
        <v>275981</v>
      </c>
      <c r="I48" s="806">
        <v>17382286</v>
      </c>
      <c r="J48" s="806">
        <v>5413961</v>
      </c>
    </row>
    <row r="49" spans="1:10" ht="12">
      <c r="A49" s="805" t="s">
        <v>259</v>
      </c>
      <c r="B49" s="806">
        <v>32355</v>
      </c>
      <c r="C49" s="806">
        <v>8808</v>
      </c>
      <c r="D49" s="806">
        <v>11850</v>
      </c>
      <c r="E49" s="806">
        <v>4432</v>
      </c>
      <c r="F49" s="806">
        <v>3874</v>
      </c>
      <c r="G49" s="806">
        <v>16055</v>
      </c>
      <c r="H49" s="806">
        <v>295</v>
      </c>
      <c r="I49" s="806">
        <v>77669</v>
      </c>
      <c r="J49" s="806">
        <v>45314</v>
      </c>
    </row>
    <row r="50" spans="1:10" ht="12">
      <c r="A50" s="805" t="s">
        <v>260</v>
      </c>
      <c r="B50" s="806">
        <v>2317288</v>
      </c>
      <c r="C50" s="806">
        <v>151530</v>
      </c>
      <c r="D50" s="806">
        <v>191548</v>
      </c>
      <c r="E50" s="806">
        <v>169948</v>
      </c>
      <c r="F50" s="806">
        <v>62444</v>
      </c>
      <c r="G50" s="806">
        <v>785658</v>
      </c>
      <c r="H50" s="806">
        <v>76160</v>
      </c>
      <c r="I50" s="806">
        <v>3754576</v>
      </c>
      <c r="J50" s="806">
        <v>1437288</v>
      </c>
    </row>
    <row r="51" spans="1:10" ht="12">
      <c r="A51" s="805" t="s">
        <v>261</v>
      </c>
      <c r="B51" s="806">
        <v>717904</v>
      </c>
      <c r="C51" s="806">
        <v>59936</v>
      </c>
      <c r="D51" s="806">
        <v>296073</v>
      </c>
      <c r="E51" s="806">
        <v>237055</v>
      </c>
      <c r="F51" s="806">
        <v>63351</v>
      </c>
      <c r="G51" s="806">
        <v>732044</v>
      </c>
      <c r="H51" s="806">
        <v>46622</v>
      </c>
      <c r="I51" s="806">
        <v>2152985</v>
      </c>
      <c r="J51" s="806">
        <v>1435081</v>
      </c>
    </row>
    <row r="52" spans="1:10" ht="12">
      <c r="A52" s="805" t="s">
        <v>262</v>
      </c>
      <c r="B52" s="806">
        <v>0</v>
      </c>
      <c r="C52" s="806">
        <v>1645</v>
      </c>
      <c r="D52" s="806">
        <v>0</v>
      </c>
      <c r="E52" s="806">
        <v>0</v>
      </c>
      <c r="F52" s="806">
        <v>0</v>
      </c>
      <c r="G52" s="806">
        <v>0</v>
      </c>
      <c r="H52" s="806">
        <v>0</v>
      </c>
      <c r="I52" s="806">
        <v>1645</v>
      </c>
      <c r="J52" s="806">
        <v>1645</v>
      </c>
    </row>
    <row r="53" spans="1:10" ht="12">
      <c r="A53" s="805" t="s">
        <v>263</v>
      </c>
      <c r="B53" s="806">
        <v>0</v>
      </c>
      <c r="C53" s="806">
        <v>3813</v>
      </c>
      <c r="D53" s="806">
        <v>0</v>
      </c>
      <c r="E53" s="806">
        <v>0</v>
      </c>
      <c r="F53" s="806">
        <v>0</v>
      </c>
      <c r="G53" s="806">
        <v>0</v>
      </c>
      <c r="H53" s="806">
        <v>0</v>
      </c>
      <c r="I53" s="806">
        <v>3813</v>
      </c>
      <c r="J53" s="806">
        <v>3813</v>
      </c>
    </row>
    <row r="54" spans="1:10" ht="12">
      <c r="A54" s="805" t="s">
        <v>264</v>
      </c>
      <c r="B54" s="806">
        <v>0</v>
      </c>
      <c r="C54" s="806">
        <v>0</v>
      </c>
      <c r="D54" s="806">
        <v>0</v>
      </c>
      <c r="E54" s="806">
        <v>0</v>
      </c>
      <c r="F54" s="806">
        <v>0</v>
      </c>
      <c r="G54" s="806">
        <v>0</v>
      </c>
      <c r="H54" s="806">
        <v>0</v>
      </c>
      <c r="I54" s="806">
        <v>0</v>
      </c>
      <c r="J54" s="806">
        <v>0</v>
      </c>
    </row>
    <row r="55" spans="1:10" ht="12">
      <c r="A55" s="805" t="s">
        <v>265</v>
      </c>
      <c r="B55" s="806">
        <v>166175</v>
      </c>
      <c r="C55" s="806">
        <v>789</v>
      </c>
      <c r="D55" s="806">
        <v>45924</v>
      </c>
      <c r="E55" s="806">
        <v>18576</v>
      </c>
      <c r="F55" s="806">
        <v>417</v>
      </c>
      <c r="G55" s="806">
        <v>56203</v>
      </c>
      <c r="H55" s="806">
        <v>18743</v>
      </c>
      <c r="I55" s="806">
        <v>306827</v>
      </c>
      <c r="J55" s="806">
        <v>140652</v>
      </c>
    </row>
    <row r="56" spans="1:10" ht="12">
      <c r="A56" s="805" t="s">
        <v>266</v>
      </c>
      <c r="B56" s="806">
        <v>12845</v>
      </c>
      <c r="C56" s="806">
        <v>425</v>
      </c>
      <c r="D56" s="806">
        <v>1579</v>
      </c>
      <c r="E56" s="806">
        <v>1048</v>
      </c>
      <c r="F56" s="806">
        <v>485</v>
      </c>
      <c r="G56" s="806">
        <v>638</v>
      </c>
      <c r="H56" s="806">
        <v>729</v>
      </c>
      <c r="I56" s="806">
        <v>17749</v>
      </c>
      <c r="J56" s="806">
        <v>4904</v>
      </c>
    </row>
    <row r="57" spans="1:10" ht="12">
      <c r="A57" s="805" t="s">
        <v>267</v>
      </c>
      <c r="B57" s="806">
        <v>252</v>
      </c>
      <c r="C57" s="806">
        <v>0</v>
      </c>
      <c r="D57" s="806">
        <v>0</v>
      </c>
      <c r="E57" s="806">
        <v>0</v>
      </c>
      <c r="F57" s="806">
        <v>0</v>
      </c>
      <c r="G57" s="806">
        <v>61</v>
      </c>
      <c r="H57" s="806">
        <v>0</v>
      </c>
      <c r="I57" s="806">
        <v>313</v>
      </c>
      <c r="J57" s="806">
        <v>61</v>
      </c>
    </row>
    <row r="58" spans="1:10" ht="12">
      <c r="A58" s="805" t="s">
        <v>268</v>
      </c>
      <c r="B58" s="806">
        <v>0</v>
      </c>
      <c r="C58" s="806">
        <v>0</v>
      </c>
      <c r="D58" s="806">
        <v>0</v>
      </c>
      <c r="E58" s="806">
        <v>1</v>
      </c>
      <c r="F58" s="806">
        <v>1154</v>
      </c>
      <c r="G58" s="806">
        <v>89</v>
      </c>
      <c r="H58" s="806">
        <v>0</v>
      </c>
      <c r="I58" s="806">
        <v>1244</v>
      </c>
      <c r="J58" s="806">
        <v>1244</v>
      </c>
    </row>
    <row r="59" spans="1:10" ht="12">
      <c r="A59" s="805" t="s">
        <v>269</v>
      </c>
      <c r="B59" s="806">
        <v>0</v>
      </c>
      <c r="C59" s="806">
        <v>0</v>
      </c>
      <c r="D59" s="806">
        <v>0</v>
      </c>
      <c r="E59" s="806">
        <v>1</v>
      </c>
      <c r="F59" s="806">
        <v>1111</v>
      </c>
      <c r="G59" s="806">
        <v>0</v>
      </c>
      <c r="H59" s="806">
        <v>0</v>
      </c>
      <c r="I59" s="806">
        <v>1112</v>
      </c>
      <c r="J59" s="806">
        <v>1112</v>
      </c>
    </row>
    <row r="60" spans="1:10" ht="12">
      <c r="A60" s="805" t="s">
        <v>270</v>
      </c>
      <c r="B60" s="806">
        <v>0</v>
      </c>
      <c r="C60" s="806">
        <v>0</v>
      </c>
      <c r="D60" s="806">
        <v>0</v>
      </c>
      <c r="E60" s="806">
        <v>0</v>
      </c>
      <c r="F60" s="806">
        <v>43</v>
      </c>
      <c r="G60" s="806">
        <v>89</v>
      </c>
      <c r="H60" s="806">
        <v>0</v>
      </c>
      <c r="I60" s="806">
        <v>132</v>
      </c>
      <c r="J60" s="806">
        <v>132</v>
      </c>
    </row>
    <row r="61" spans="1:10" ht="12">
      <c r="A61" s="805" t="s">
        <v>271</v>
      </c>
      <c r="B61" s="806">
        <v>59090736</v>
      </c>
      <c r="C61" s="806">
        <v>6310849</v>
      </c>
      <c r="D61" s="806">
        <v>13534394</v>
      </c>
      <c r="E61" s="806">
        <v>9412839</v>
      </c>
      <c r="F61" s="806">
        <v>1933237</v>
      </c>
      <c r="G61" s="806">
        <v>12174964</v>
      </c>
      <c r="H61" s="806">
        <v>4135922</v>
      </c>
      <c r="I61" s="806">
        <v>106592941</v>
      </c>
      <c r="J61" s="806">
        <v>47502205</v>
      </c>
    </row>
    <row r="62" s="804" customFormat="1" ht="12"/>
    <row r="63" s="804" customFormat="1" ht="12"/>
    <row r="64" s="804" customFormat="1" ht="12"/>
    <row r="65" spans="2:10" ht="12">
      <c r="B65" s="644"/>
      <c r="C65" s="644"/>
      <c r="D65" s="644"/>
      <c r="E65" s="644"/>
      <c r="F65" s="644"/>
      <c r="G65" s="644"/>
      <c r="H65" s="644"/>
      <c r="I65" s="644"/>
      <c r="J65" s="644"/>
    </row>
    <row r="66" spans="1:10" ht="12.75">
      <c r="A66" s="798" t="s">
        <v>340</v>
      </c>
      <c r="B66" s="798"/>
      <c r="C66" s="798"/>
      <c r="D66" s="798"/>
      <c r="E66" s="798"/>
      <c r="F66" s="798"/>
      <c r="G66" s="798"/>
      <c r="H66" s="798"/>
      <c r="I66" s="807" t="s">
        <v>205</v>
      </c>
      <c r="J66" s="800"/>
    </row>
    <row r="67" spans="1:10" ht="12">
      <c r="A67" s="801" t="s">
        <v>189</v>
      </c>
      <c r="B67" s="1056" t="s">
        <v>206</v>
      </c>
      <c r="C67" s="1057"/>
      <c r="D67" s="1057"/>
      <c r="E67" s="1057"/>
      <c r="F67" s="1057"/>
      <c r="G67" s="1057"/>
      <c r="H67" s="1057"/>
      <c r="I67" s="1057"/>
      <c r="J67" s="1058"/>
    </row>
    <row r="68" spans="1:10" s="804" customFormat="1" ht="33.75">
      <c r="A68" s="802" t="s">
        <v>207</v>
      </c>
      <c r="B68" s="803" t="s">
        <v>208</v>
      </c>
      <c r="C68" s="803" t="s">
        <v>209</v>
      </c>
      <c r="D68" s="803" t="s">
        <v>91</v>
      </c>
      <c r="E68" s="803" t="s">
        <v>210</v>
      </c>
      <c r="F68" s="803" t="s">
        <v>90</v>
      </c>
      <c r="G68" s="803" t="s">
        <v>211</v>
      </c>
      <c r="H68" s="803" t="s">
        <v>40</v>
      </c>
      <c r="I68" s="803" t="s">
        <v>272</v>
      </c>
      <c r="J68" s="803" t="s">
        <v>213</v>
      </c>
    </row>
    <row r="69" spans="1:10" ht="12">
      <c r="A69" s="805" t="s">
        <v>273</v>
      </c>
      <c r="B69" s="806">
        <v>27361686</v>
      </c>
      <c r="C69" s="806">
        <v>970901</v>
      </c>
      <c r="D69" s="806">
        <v>7150685</v>
      </c>
      <c r="E69" s="806">
        <v>4955139</v>
      </c>
      <c r="F69" s="806">
        <v>1226846</v>
      </c>
      <c r="G69" s="806">
        <v>5319664</v>
      </c>
      <c r="H69" s="806">
        <v>901852</v>
      </c>
      <c r="I69" s="806">
        <v>47886773</v>
      </c>
      <c r="J69" s="806">
        <v>20525087</v>
      </c>
    </row>
    <row r="70" spans="1:10" ht="12">
      <c r="A70" s="805" t="s">
        <v>274</v>
      </c>
      <c r="B70" s="806">
        <v>0</v>
      </c>
      <c r="C70" s="806">
        <v>0</v>
      </c>
      <c r="D70" s="806">
        <v>0</v>
      </c>
      <c r="E70" s="806">
        <v>0</v>
      </c>
      <c r="F70" s="806">
        <v>0</v>
      </c>
      <c r="G70" s="806">
        <v>0</v>
      </c>
      <c r="H70" s="806">
        <v>0</v>
      </c>
      <c r="I70" s="806">
        <v>0</v>
      </c>
      <c r="J70" s="806">
        <v>0</v>
      </c>
    </row>
    <row r="71" spans="1:10" ht="12">
      <c r="A71" s="805" t="s">
        <v>275</v>
      </c>
      <c r="B71" s="806">
        <v>9855</v>
      </c>
      <c r="C71" s="806">
        <v>0</v>
      </c>
      <c r="D71" s="806">
        <v>0</v>
      </c>
      <c r="E71" s="806">
        <v>62154</v>
      </c>
      <c r="F71" s="806">
        <v>0</v>
      </c>
      <c r="G71" s="806">
        <v>0</v>
      </c>
      <c r="H71" s="806">
        <v>-37904</v>
      </c>
      <c r="I71" s="806">
        <v>34105</v>
      </c>
      <c r="J71" s="806">
        <v>24250</v>
      </c>
    </row>
    <row r="72" spans="1:10" ht="12">
      <c r="A72" s="805" t="s">
        <v>276</v>
      </c>
      <c r="B72" s="806">
        <v>17832050</v>
      </c>
      <c r="C72" s="806">
        <v>968445</v>
      </c>
      <c r="D72" s="806">
        <v>3581784</v>
      </c>
      <c r="E72" s="806">
        <v>2614290</v>
      </c>
      <c r="F72" s="806">
        <v>405822</v>
      </c>
      <c r="G72" s="806">
        <v>3261406</v>
      </c>
      <c r="H72" s="806">
        <v>559688</v>
      </c>
      <c r="I72" s="806">
        <v>29223485</v>
      </c>
      <c r="J72" s="806">
        <v>11391435</v>
      </c>
    </row>
    <row r="73" spans="1:10" ht="12">
      <c r="A73" s="805" t="s">
        <v>277</v>
      </c>
      <c r="B73" s="806">
        <v>11544857</v>
      </c>
      <c r="C73" s="806">
        <v>472093</v>
      </c>
      <c r="D73" s="806">
        <v>1547119</v>
      </c>
      <c r="E73" s="806">
        <v>1209152</v>
      </c>
      <c r="F73" s="806">
        <v>150447</v>
      </c>
      <c r="G73" s="806">
        <v>1548254</v>
      </c>
      <c r="H73" s="806">
        <v>167020</v>
      </c>
      <c r="I73" s="806">
        <v>16638942</v>
      </c>
      <c r="J73" s="806">
        <v>5094085</v>
      </c>
    </row>
    <row r="74" spans="1:10" ht="12">
      <c r="A74" s="805" t="s">
        <v>278</v>
      </c>
      <c r="B74" s="806">
        <v>33972</v>
      </c>
      <c r="C74" s="806">
        <v>10214</v>
      </c>
      <c r="D74" s="806">
        <v>12266</v>
      </c>
      <c r="E74" s="806">
        <v>4635</v>
      </c>
      <c r="F74" s="806">
        <v>4290</v>
      </c>
      <c r="G74" s="806">
        <v>15765</v>
      </c>
      <c r="H74" s="806">
        <v>350</v>
      </c>
      <c r="I74" s="806">
        <v>81492</v>
      </c>
      <c r="J74" s="806">
        <v>47520</v>
      </c>
    </row>
    <row r="75" spans="1:10" ht="12">
      <c r="A75" s="805" t="s">
        <v>279</v>
      </c>
      <c r="B75" s="806">
        <v>3056329</v>
      </c>
      <c r="C75" s="806">
        <v>246083</v>
      </c>
      <c r="D75" s="806">
        <v>507417</v>
      </c>
      <c r="E75" s="806">
        <v>468544</v>
      </c>
      <c r="F75" s="806">
        <v>95749</v>
      </c>
      <c r="G75" s="806">
        <v>209103</v>
      </c>
      <c r="H75" s="806">
        <v>263553</v>
      </c>
      <c r="I75" s="806">
        <v>4846778</v>
      </c>
      <c r="J75" s="806">
        <v>1790449</v>
      </c>
    </row>
    <row r="76" spans="1:10" ht="12">
      <c r="A76" s="805" t="s">
        <v>280</v>
      </c>
      <c r="B76" s="806">
        <v>2327870</v>
      </c>
      <c r="C76" s="806">
        <v>158340</v>
      </c>
      <c r="D76" s="806">
        <v>197014</v>
      </c>
      <c r="E76" s="806">
        <v>160768</v>
      </c>
      <c r="F76" s="806">
        <v>62836</v>
      </c>
      <c r="G76" s="806">
        <v>785858</v>
      </c>
      <c r="H76" s="806">
        <v>73535</v>
      </c>
      <c r="I76" s="806">
        <v>3766221</v>
      </c>
      <c r="J76" s="806">
        <v>1438351</v>
      </c>
    </row>
    <row r="77" spans="1:10" ht="12">
      <c r="A77" s="805" t="s">
        <v>281</v>
      </c>
      <c r="B77" s="806">
        <v>710110</v>
      </c>
      <c r="C77" s="806">
        <v>80173</v>
      </c>
      <c r="D77" s="806">
        <v>1317968</v>
      </c>
      <c r="E77" s="806">
        <v>771191</v>
      </c>
      <c r="F77" s="806">
        <v>92500</v>
      </c>
      <c r="G77" s="806">
        <v>702426</v>
      </c>
      <c r="H77" s="806">
        <v>55230</v>
      </c>
      <c r="I77" s="806">
        <v>3729598</v>
      </c>
      <c r="J77" s="806">
        <v>3019488</v>
      </c>
    </row>
    <row r="78" spans="1:10" ht="12">
      <c r="A78" s="805" t="s">
        <v>282</v>
      </c>
      <c r="B78" s="806">
        <v>0</v>
      </c>
      <c r="C78" s="806">
        <v>524</v>
      </c>
      <c r="D78" s="806">
        <v>0</v>
      </c>
      <c r="E78" s="806">
        <v>0</v>
      </c>
      <c r="F78" s="806">
        <v>0</v>
      </c>
      <c r="G78" s="806">
        <v>0</v>
      </c>
      <c r="H78" s="806">
        <v>0</v>
      </c>
      <c r="I78" s="806">
        <v>524</v>
      </c>
      <c r="J78" s="806">
        <v>524</v>
      </c>
    </row>
    <row r="79" spans="1:10" ht="12">
      <c r="A79" s="805" t="s">
        <v>283</v>
      </c>
      <c r="B79" s="806">
        <v>0</v>
      </c>
      <c r="C79" s="806">
        <v>1018</v>
      </c>
      <c r="D79" s="806">
        <v>0</v>
      </c>
      <c r="E79" s="806">
        <v>0</v>
      </c>
      <c r="F79" s="806">
        <v>0</v>
      </c>
      <c r="G79" s="806">
        <v>0</v>
      </c>
      <c r="H79" s="806">
        <v>0</v>
      </c>
      <c r="I79" s="806">
        <v>1018</v>
      </c>
      <c r="J79" s="806">
        <v>1018</v>
      </c>
    </row>
    <row r="80" spans="1:10" ht="12">
      <c r="A80" s="805" t="s">
        <v>284</v>
      </c>
      <c r="B80" s="806">
        <v>0</v>
      </c>
      <c r="C80" s="806">
        <v>0</v>
      </c>
      <c r="D80" s="806">
        <v>0</v>
      </c>
      <c r="E80" s="806">
        <v>0</v>
      </c>
      <c r="F80" s="806">
        <v>0</v>
      </c>
      <c r="G80" s="806">
        <v>0</v>
      </c>
      <c r="H80" s="806">
        <v>0</v>
      </c>
      <c r="I80" s="806">
        <v>0</v>
      </c>
      <c r="J80" s="806">
        <v>0</v>
      </c>
    </row>
    <row r="81" spans="1:10" ht="12">
      <c r="A81" s="805" t="s">
        <v>285</v>
      </c>
      <c r="B81" s="806">
        <v>158912</v>
      </c>
      <c r="C81" s="806">
        <v>0</v>
      </c>
      <c r="D81" s="806">
        <v>0</v>
      </c>
      <c r="E81" s="806">
        <v>0</v>
      </c>
      <c r="F81" s="806">
        <v>0</v>
      </c>
      <c r="G81" s="806">
        <v>0</v>
      </c>
      <c r="H81" s="806">
        <v>0</v>
      </c>
      <c r="I81" s="806">
        <v>158912</v>
      </c>
      <c r="J81" s="806">
        <v>0</v>
      </c>
    </row>
    <row r="82" spans="1:10" ht="12">
      <c r="A82" s="805" t="s">
        <v>286</v>
      </c>
      <c r="B82" s="806">
        <v>112840</v>
      </c>
      <c r="C82" s="806">
        <v>0</v>
      </c>
      <c r="D82" s="806">
        <v>0</v>
      </c>
      <c r="E82" s="806">
        <v>114104</v>
      </c>
      <c r="F82" s="806">
        <v>0</v>
      </c>
      <c r="G82" s="806">
        <v>0</v>
      </c>
      <c r="H82" s="806">
        <v>0</v>
      </c>
      <c r="I82" s="806">
        <v>226944</v>
      </c>
      <c r="J82" s="806">
        <v>114104</v>
      </c>
    </row>
    <row r="83" spans="1:10" ht="12">
      <c r="A83" s="805" t="s">
        <v>287</v>
      </c>
      <c r="B83" s="806">
        <v>112720</v>
      </c>
      <c r="C83" s="806">
        <v>0</v>
      </c>
      <c r="D83" s="806">
        <v>0</v>
      </c>
      <c r="E83" s="806">
        <v>114104</v>
      </c>
      <c r="F83" s="806">
        <v>0</v>
      </c>
      <c r="G83" s="806">
        <v>0</v>
      </c>
      <c r="H83" s="806">
        <v>0</v>
      </c>
      <c r="I83" s="806">
        <v>226824</v>
      </c>
      <c r="J83" s="806">
        <v>114104</v>
      </c>
    </row>
    <row r="84" spans="1:10" ht="12">
      <c r="A84" s="805" t="s">
        <v>288</v>
      </c>
      <c r="B84" s="806">
        <v>120</v>
      </c>
      <c r="C84" s="806">
        <v>0</v>
      </c>
      <c r="D84" s="806">
        <v>0</v>
      </c>
      <c r="E84" s="806">
        <v>0</v>
      </c>
      <c r="F84" s="806">
        <v>0</v>
      </c>
      <c r="G84" s="806">
        <v>0</v>
      </c>
      <c r="H84" s="806">
        <v>0</v>
      </c>
      <c r="I84" s="806">
        <v>120</v>
      </c>
      <c r="J84" s="806">
        <v>0</v>
      </c>
    </row>
    <row r="85" spans="1:10" ht="12">
      <c r="A85" s="805" t="s">
        <v>289</v>
      </c>
      <c r="B85" s="806">
        <v>9402838</v>
      </c>
      <c r="C85" s="806">
        <v>2031</v>
      </c>
      <c r="D85" s="806">
        <v>3525428</v>
      </c>
      <c r="E85" s="806">
        <v>2109246</v>
      </c>
      <c r="F85" s="806">
        <v>820931</v>
      </c>
      <c r="G85" s="806">
        <v>2002465</v>
      </c>
      <c r="H85" s="806">
        <v>378832</v>
      </c>
      <c r="I85" s="806">
        <v>18241771</v>
      </c>
      <c r="J85" s="806">
        <v>8838933</v>
      </c>
    </row>
    <row r="86" spans="1:10" ht="12">
      <c r="A86" s="805" t="s">
        <v>290</v>
      </c>
      <c r="B86" s="806">
        <v>6487455</v>
      </c>
      <c r="C86" s="806">
        <v>-308135</v>
      </c>
      <c r="D86" s="806">
        <v>3002787</v>
      </c>
      <c r="E86" s="806">
        <v>1810670</v>
      </c>
      <c r="F86" s="806">
        <v>757562</v>
      </c>
      <c r="G86" s="806">
        <v>1428544</v>
      </c>
      <c r="H86" s="806">
        <v>200691</v>
      </c>
      <c r="I86" s="806">
        <v>13379574</v>
      </c>
      <c r="J86" s="806">
        <v>6892119</v>
      </c>
    </row>
    <row r="87" spans="1:10" ht="12">
      <c r="A87" s="805" t="s">
        <v>291</v>
      </c>
      <c r="B87" s="806">
        <v>2915383</v>
      </c>
      <c r="C87" s="806">
        <v>310166</v>
      </c>
      <c r="D87" s="806">
        <v>522641</v>
      </c>
      <c r="E87" s="806">
        <v>298576</v>
      </c>
      <c r="F87" s="806">
        <v>63369</v>
      </c>
      <c r="G87" s="806">
        <v>573921</v>
      </c>
      <c r="H87" s="806">
        <v>178141</v>
      </c>
      <c r="I87" s="806">
        <v>4862197</v>
      </c>
      <c r="J87" s="806">
        <v>1946814</v>
      </c>
    </row>
    <row r="88" spans="1:10" ht="12">
      <c r="A88" s="805" t="s">
        <v>292</v>
      </c>
      <c r="B88" s="806">
        <v>237</v>
      </c>
      <c r="C88" s="806">
        <v>0</v>
      </c>
      <c r="D88" s="806">
        <v>40669</v>
      </c>
      <c r="E88" s="806">
        <v>59914</v>
      </c>
      <c r="F88" s="806">
        <v>-66</v>
      </c>
      <c r="G88" s="806">
        <v>53262</v>
      </c>
      <c r="H88" s="806">
        <v>1153</v>
      </c>
      <c r="I88" s="806">
        <v>155169</v>
      </c>
      <c r="J88" s="806">
        <v>154932</v>
      </c>
    </row>
    <row r="89" spans="1:10" ht="12">
      <c r="A89" s="805" t="s">
        <v>293</v>
      </c>
      <c r="B89" s="806">
        <v>3866</v>
      </c>
      <c r="C89" s="806">
        <v>425</v>
      </c>
      <c r="D89" s="806">
        <v>2804</v>
      </c>
      <c r="E89" s="806">
        <v>-4569</v>
      </c>
      <c r="F89" s="806">
        <v>159</v>
      </c>
      <c r="G89" s="806">
        <v>2531</v>
      </c>
      <c r="H89" s="806">
        <v>83</v>
      </c>
      <c r="I89" s="806">
        <v>5299</v>
      </c>
      <c r="J89" s="806">
        <v>1433</v>
      </c>
    </row>
    <row r="90" spans="1:10" ht="12">
      <c r="A90" s="805" t="s">
        <v>294</v>
      </c>
      <c r="B90" s="806">
        <v>28540</v>
      </c>
      <c r="C90" s="806">
        <v>286</v>
      </c>
      <c r="D90" s="806">
        <v>0</v>
      </c>
      <c r="E90" s="806">
        <v>118214</v>
      </c>
      <c r="F90" s="806">
        <v>0</v>
      </c>
      <c r="G90" s="806">
        <v>47398</v>
      </c>
      <c r="H90" s="806">
        <v>0</v>
      </c>
      <c r="I90" s="806">
        <v>194438</v>
      </c>
      <c r="J90" s="806">
        <v>165898</v>
      </c>
    </row>
    <row r="91" spans="1:10" ht="12">
      <c r="A91" s="805" t="s">
        <v>295</v>
      </c>
      <c r="B91" s="806">
        <v>31700027</v>
      </c>
      <c r="C91" s="806">
        <v>5339662</v>
      </c>
      <c r="D91" s="806">
        <v>6383709</v>
      </c>
      <c r="E91" s="806">
        <v>4339235</v>
      </c>
      <c r="F91" s="806">
        <v>706391</v>
      </c>
      <c r="G91" s="806">
        <v>6807509</v>
      </c>
      <c r="H91" s="806">
        <v>3234067</v>
      </c>
      <c r="I91" s="806">
        <v>58510600</v>
      </c>
      <c r="J91" s="806">
        <v>26810573</v>
      </c>
    </row>
    <row r="92" spans="1:10" ht="12">
      <c r="A92" s="805" t="s">
        <v>296</v>
      </c>
      <c r="B92" s="806">
        <v>31283785</v>
      </c>
      <c r="C92" s="806">
        <v>5258958</v>
      </c>
      <c r="D92" s="806">
        <v>6328482</v>
      </c>
      <c r="E92" s="806">
        <v>4253146</v>
      </c>
      <c r="F92" s="806">
        <v>685387</v>
      </c>
      <c r="G92" s="806">
        <v>6650586</v>
      </c>
      <c r="H92" s="806">
        <v>3202764</v>
      </c>
      <c r="I92" s="806">
        <v>57663108</v>
      </c>
      <c r="J92" s="806">
        <v>26379323</v>
      </c>
    </row>
    <row r="93" spans="1:10" ht="12">
      <c r="A93" s="805" t="s">
        <v>297</v>
      </c>
      <c r="B93" s="806">
        <v>0</v>
      </c>
      <c r="C93" s="806">
        <v>20</v>
      </c>
      <c r="D93" s="806">
        <v>0</v>
      </c>
      <c r="E93" s="806">
        <v>269962</v>
      </c>
      <c r="F93" s="806">
        <v>13687</v>
      </c>
      <c r="G93" s="806">
        <v>0</v>
      </c>
      <c r="H93" s="806">
        <v>502</v>
      </c>
      <c r="I93" s="806">
        <v>284171</v>
      </c>
      <c r="J93" s="806">
        <v>284171</v>
      </c>
    </row>
    <row r="94" spans="1:10" ht="12">
      <c r="A94" s="805" t="s">
        <v>298</v>
      </c>
      <c r="B94" s="806">
        <v>19539461</v>
      </c>
      <c r="C94" s="806">
        <v>3285932</v>
      </c>
      <c r="D94" s="806">
        <v>3354510</v>
      </c>
      <c r="E94" s="806">
        <v>1979973</v>
      </c>
      <c r="F94" s="806">
        <v>403333</v>
      </c>
      <c r="G94" s="806">
        <v>4075031</v>
      </c>
      <c r="H94" s="806">
        <v>1703762</v>
      </c>
      <c r="I94" s="806">
        <v>34342002</v>
      </c>
      <c r="J94" s="806">
        <v>14802541</v>
      </c>
    </row>
    <row r="95" spans="1:10" ht="12">
      <c r="A95" s="805" t="s">
        <v>299</v>
      </c>
      <c r="B95" s="806">
        <v>0</v>
      </c>
      <c r="C95" s="806">
        <v>0</v>
      </c>
      <c r="D95" s="806">
        <v>0</v>
      </c>
      <c r="E95" s="806">
        <v>0</v>
      </c>
      <c r="F95" s="806">
        <v>0</v>
      </c>
      <c r="G95" s="806">
        <v>0</v>
      </c>
      <c r="H95" s="806">
        <v>0</v>
      </c>
      <c r="I95" s="806">
        <v>0</v>
      </c>
      <c r="J95" s="806">
        <v>0</v>
      </c>
    </row>
    <row r="96" spans="1:10" ht="12">
      <c r="A96" s="805" t="s">
        <v>300</v>
      </c>
      <c r="B96" s="806">
        <v>0</v>
      </c>
      <c r="C96" s="806">
        <v>0</v>
      </c>
      <c r="D96" s="806">
        <v>0</v>
      </c>
      <c r="E96" s="806">
        <v>0</v>
      </c>
      <c r="F96" s="806">
        <v>0</v>
      </c>
      <c r="G96" s="806">
        <v>0</v>
      </c>
      <c r="H96" s="806">
        <v>0</v>
      </c>
      <c r="I96" s="806">
        <v>0</v>
      </c>
      <c r="J96" s="806">
        <v>0</v>
      </c>
    </row>
    <row r="97" spans="1:10" ht="12">
      <c r="A97" s="805" t="s">
        <v>301</v>
      </c>
      <c r="B97" s="806">
        <v>436618</v>
      </c>
      <c r="C97" s="806">
        <v>0</v>
      </c>
      <c r="D97" s="806">
        <v>63128</v>
      </c>
      <c r="E97" s="806">
        <v>28376</v>
      </c>
      <c r="F97" s="806">
        <v>0</v>
      </c>
      <c r="G97" s="806">
        <v>11647</v>
      </c>
      <c r="H97" s="806">
        <v>22757</v>
      </c>
      <c r="I97" s="806">
        <v>562526</v>
      </c>
      <c r="J97" s="806">
        <v>125908</v>
      </c>
    </row>
    <row r="98" spans="1:10" ht="12">
      <c r="A98" s="805" t="s">
        <v>302</v>
      </c>
      <c r="B98" s="806">
        <v>11301268</v>
      </c>
      <c r="C98" s="806">
        <v>1949834</v>
      </c>
      <c r="D98" s="806">
        <v>2855700</v>
      </c>
      <c r="E98" s="806">
        <v>1973223</v>
      </c>
      <c r="F98" s="806">
        <v>268346</v>
      </c>
      <c r="G98" s="806">
        <v>2520940</v>
      </c>
      <c r="H98" s="806">
        <v>1459236</v>
      </c>
      <c r="I98" s="806">
        <v>22328547</v>
      </c>
      <c r="J98" s="806">
        <v>11027279</v>
      </c>
    </row>
    <row r="99" spans="1:10" ht="12">
      <c r="A99" s="805" t="s">
        <v>303</v>
      </c>
      <c r="B99" s="806">
        <v>6438</v>
      </c>
      <c r="C99" s="806">
        <v>23172</v>
      </c>
      <c r="D99" s="806">
        <v>55144</v>
      </c>
      <c r="E99" s="806">
        <v>1612</v>
      </c>
      <c r="F99" s="806">
        <v>21</v>
      </c>
      <c r="G99" s="806">
        <v>42968</v>
      </c>
      <c r="H99" s="806">
        <v>16507</v>
      </c>
      <c r="I99" s="806">
        <v>145862</v>
      </c>
      <c r="J99" s="806">
        <v>139424</v>
      </c>
    </row>
    <row r="100" spans="1:10" ht="12">
      <c r="A100" s="805" t="s">
        <v>304</v>
      </c>
      <c r="B100" s="806">
        <v>0</v>
      </c>
      <c r="C100" s="806">
        <v>0</v>
      </c>
      <c r="D100" s="806">
        <v>0</v>
      </c>
      <c r="E100" s="806">
        <v>0</v>
      </c>
      <c r="F100" s="806">
        <v>0</v>
      </c>
      <c r="G100" s="806">
        <v>0</v>
      </c>
      <c r="H100" s="806">
        <v>0</v>
      </c>
      <c r="I100" s="806">
        <v>0</v>
      </c>
      <c r="J100" s="806">
        <v>0</v>
      </c>
    </row>
    <row r="101" spans="1:10" ht="12">
      <c r="A101" s="805" t="s">
        <v>305</v>
      </c>
      <c r="B101" s="806">
        <v>0</v>
      </c>
      <c r="C101" s="806">
        <v>0</v>
      </c>
      <c r="D101" s="806">
        <v>0</v>
      </c>
      <c r="E101" s="806">
        <v>0</v>
      </c>
      <c r="F101" s="806">
        <v>0</v>
      </c>
      <c r="G101" s="806">
        <v>0</v>
      </c>
      <c r="H101" s="806">
        <v>0</v>
      </c>
      <c r="I101" s="806">
        <v>0</v>
      </c>
      <c r="J101" s="806">
        <v>0</v>
      </c>
    </row>
    <row r="102" spans="1:10" ht="12">
      <c r="A102" s="805" t="s">
        <v>306</v>
      </c>
      <c r="B102" s="806">
        <v>0</v>
      </c>
      <c r="C102" s="806">
        <v>0</v>
      </c>
      <c r="D102" s="806">
        <v>0</v>
      </c>
      <c r="E102" s="806">
        <v>0</v>
      </c>
      <c r="F102" s="806">
        <v>0</v>
      </c>
      <c r="G102" s="806">
        <v>0</v>
      </c>
      <c r="H102" s="806">
        <v>0</v>
      </c>
      <c r="I102" s="806">
        <v>0</v>
      </c>
      <c r="J102" s="806">
        <v>0</v>
      </c>
    </row>
    <row r="103" spans="1:10" ht="12">
      <c r="A103" s="805" t="s">
        <v>307</v>
      </c>
      <c r="B103" s="806">
        <v>416242</v>
      </c>
      <c r="C103" s="806">
        <v>80704</v>
      </c>
      <c r="D103" s="806">
        <v>55227</v>
      </c>
      <c r="E103" s="806">
        <v>86089</v>
      </c>
      <c r="F103" s="806">
        <v>21004</v>
      </c>
      <c r="G103" s="806">
        <v>156923</v>
      </c>
      <c r="H103" s="806">
        <v>31303</v>
      </c>
      <c r="I103" s="806">
        <v>847492</v>
      </c>
      <c r="J103" s="806">
        <v>431250</v>
      </c>
    </row>
    <row r="104" spans="1:10" ht="12">
      <c r="A104" s="805" t="s">
        <v>308</v>
      </c>
      <c r="B104" s="806">
        <v>25223</v>
      </c>
      <c r="C104" s="806">
        <v>4287</v>
      </c>
      <c r="D104" s="806">
        <v>2734</v>
      </c>
      <c r="E104" s="806">
        <v>2793</v>
      </c>
      <c r="F104" s="806">
        <v>561</v>
      </c>
      <c r="G104" s="806">
        <v>10668</v>
      </c>
      <c r="H104" s="806">
        <v>1782</v>
      </c>
      <c r="I104" s="806">
        <v>48048</v>
      </c>
      <c r="J104" s="806">
        <v>22825</v>
      </c>
    </row>
    <row r="105" spans="1:10" ht="12">
      <c r="A105" s="805" t="s">
        <v>309</v>
      </c>
      <c r="B105" s="806">
        <v>100317</v>
      </c>
      <c r="C105" s="806">
        <v>14111</v>
      </c>
      <c r="D105" s="806">
        <v>12751</v>
      </c>
      <c r="E105" s="806">
        <v>10914</v>
      </c>
      <c r="F105" s="806">
        <v>2085</v>
      </c>
      <c r="G105" s="806">
        <v>30525</v>
      </c>
      <c r="H105" s="806">
        <v>5516</v>
      </c>
      <c r="I105" s="806">
        <v>176219</v>
      </c>
      <c r="J105" s="806">
        <v>75902</v>
      </c>
    </row>
    <row r="106" spans="1:10" ht="12">
      <c r="A106" s="805" t="s">
        <v>310</v>
      </c>
      <c r="B106" s="806">
        <v>290702</v>
      </c>
      <c r="C106" s="806">
        <v>62306</v>
      </c>
      <c r="D106" s="806">
        <v>39742</v>
      </c>
      <c r="E106" s="806">
        <v>72382</v>
      </c>
      <c r="F106" s="806">
        <v>18358</v>
      </c>
      <c r="G106" s="806">
        <v>115730</v>
      </c>
      <c r="H106" s="806">
        <v>24005</v>
      </c>
      <c r="I106" s="806">
        <v>623225</v>
      </c>
      <c r="J106" s="806">
        <v>332523</v>
      </c>
    </row>
    <row r="107" spans="1:10" ht="12">
      <c r="A107" s="805" t="s">
        <v>311</v>
      </c>
      <c r="B107" s="806">
        <v>0</v>
      </c>
      <c r="C107" s="806" t="s">
        <v>189</v>
      </c>
      <c r="D107" s="806">
        <v>0</v>
      </c>
      <c r="E107" s="806">
        <v>0</v>
      </c>
      <c r="F107" s="806">
        <v>0</v>
      </c>
      <c r="G107" s="806">
        <v>0</v>
      </c>
      <c r="H107" s="806">
        <v>0</v>
      </c>
      <c r="I107" s="806">
        <v>0</v>
      </c>
      <c r="J107" s="806">
        <v>0</v>
      </c>
    </row>
    <row r="108" spans="1:10" ht="12">
      <c r="A108" s="805" t="s">
        <v>312</v>
      </c>
      <c r="B108" s="806">
        <v>483</v>
      </c>
      <c r="C108" s="806">
        <v>0</v>
      </c>
      <c r="D108" s="806">
        <v>0</v>
      </c>
      <c r="E108" s="806">
        <v>251</v>
      </c>
      <c r="F108" s="806">
        <v>0</v>
      </c>
      <c r="G108" s="806">
        <v>393</v>
      </c>
      <c r="H108" s="806">
        <v>3</v>
      </c>
      <c r="I108" s="806">
        <v>1130</v>
      </c>
      <c r="J108" s="806">
        <v>647</v>
      </c>
    </row>
    <row r="109" spans="1:10" ht="12">
      <c r="A109" s="805" t="s">
        <v>313</v>
      </c>
      <c r="B109" s="806">
        <v>0</v>
      </c>
      <c r="C109" s="806">
        <v>0</v>
      </c>
      <c r="D109" s="806">
        <v>0</v>
      </c>
      <c r="E109" s="806">
        <v>251</v>
      </c>
      <c r="F109" s="806">
        <v>0</v>
      </c>
      <c r="G109" s="806">
        <v>106</v>
      </c>
      <c r="H109" s="806">
        <v>3</v>
      </c>
      <c r="I109" s="806">
        <v>360</v>
      </c>
      <c r="J109" s="806">
        <v>360</v>
      </c>
    </row>
    <row r="110" spans="1:10" ht="12">
      <c r="A110" s="805" t="s">
        <v>314</v>
      </c>
      <c r="B110" s="806">
        <v>483</v>
      </c>
      <c r="C110" s="806">
        <v>0</v>
      </c>
      <c r="D110" s="806">
        <v>0</v>
      </c>
      <c r="E110" s="806">
        <v>0</v>
      </c>
      <c r="F110" s="806">
        <v>0</v>
      </c>
      <c r="G110" s="806">
        <v>287</v>
      </c>
      <c r="H110" s="806">
        <v>0</v>
      </c>
      <c r="I110" s="806">
        <v>770</v>
      </c>
      <c r="J110" s="806">
        <v>287</v>
      </c>
    </row>
    <row r="111" spans="1:10" ht="12">
      <c r="A111" s="805" t="s">
        <v>315</v>
      </c>
      <c r="B111" s="806">
        <v>59090736</v>
      </c>
      <c r="C111" s="806">
        <v>6310849</v>
      </c>
      <c r="D111" s="806">
        <v>13534394</v>
      </c>
      <c r="E111" s="806">
        <v>9412839</v>
      </c>
      <c r="F111" s="806">
        <v>1933237</v>
      </c>
      <c r="G111" s="806">
        <v>12174964</v>
      </c>
      <c r="H111" s="806">
        <v>4135922</v>
      </c>
      <c r="I111" s="806">
        <v>106592941</v>
      </c>
      <c r="J111" s="806">
        <v>47502205</v>
      </c>
    </row>
  </sheetData>
  <mergeCells count="2">
    <mergeCell ref="B2:J2"/>
    <mergeCell ref="B67:J67"/>
  </mergeCells>
  <printOptions/>
  <pageMargins left="0.7" right="0.7" top="0.787401575" bottom="0.787401575" header="0.3" footer="0.3"/>
  <pageSetup horizontalDpi="600" verticalDpi="600" orientation="landscape" paperSize="9" scale="68" r:id="rId2"/>
  <rowBreaks count="1" manualBreakCount="1">
    <brk id="63" max="16383" man="1"/>
  </rowBreaks>
  <colBreaks count="1" manualBreakCount="1">
    <brk id="10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D83"/>
  <sheetViews>
    <sheetView tabSelected="1" workbookViewId="0" topLeftCell="B1">
      <selection activeCell="B1" sqref="B1"/>
    </sheetView>
  </sheetViews>
  <sheetFormatPr defaultColWidth="9.140625" defaultRowHeight="12"/>
  <cols>
    <col min="1" max="1" width="14.421875" style="358" hidden="1" customWidth="1"/>
    <col min="2" max="2" width="76.00390625" style="358" customWidth="1"/>
    <col min="3" max="3" width="14.7109375" style="363" hidden="1" customWidth="1"/>
    <col min="4" max="4" width="16.421875" style="361" hidden="1" customWidth="1"/>
    <col min="5" max="5" width="15.00390625" style="358" hidden="1" customWidth="1"/>
    <col min="6" max="6" width="14.7109375" style="362" hidden="1" customWidth="1"/>
    <col min="7" max="7" width="15.7109375" style="358" hidden="1" customWidth="1"/>
    <col min="8" max="8" width="14.7109375" style="358" hidden="1" customWidth="1"/>
    <col min="9" max="9" width="16.7109375" style="358" hidden="1" customWidth="1"/>
    <col min="10" max="10" width="15.7109375" style="358" hidden="1" customWidth="1"/>
    <col min="11" max="11" width="16.421875" style="358" hidden="1" customWidth="1"/>
    <col min="12" max="12" width="15.00390625" style="358" hidden="1" customWidth="1"/>
    <col min="13" max="13" width="12.00390625" style="358" hidden="1" customWidth="1"/>
    <col min="14" max="14" width="11.7109375" style="358" hidden="1" customWidth="1"/>
    <col min="15" max="15" width="12.7109375" style="358" hidden="1" customWidth="1"/>
    <col min="16" max="16" width="15.00390625" style="358" hidden="1" customWidth="1"/>
    <col min="17" max="18" width="14.421875" style="358" hidden="1" customWidth="1"/>
    <col min="19" max="19" width="18.00390625" style="361" hidden="1" customWidth="1"/>
    <col min="20" max="20" width="19.7109375" style="358" hidden="1" customWidth="1"/>
    <col min="21" max="21" width="19.421875" style="358" hidden="1" customWidth="1"/>
    <col min="22" max="22" width="23.421875" style="358" hidden="1" customWidth="1"/>
    <col min="23" max="23" width="19.140625" style="361" hidden="1" customWidth="1"/>
    <col min="24" max="24" width="17.7109375" style="361" hidden="1" customWidth="1"/>
    <col min="25" max="25" width="17.140625" style="361" hidden="1" customWidth="1"/>
    <col min="26" max="26" width="18.7109375" style="358" hidden="1" customWidth="1"/>
    <col min="27" max="27" width="17.140625" style="358" hidden="1" customWidth="1"/>
    <col min="28" max="28" width="18.140625" style="358" hidden="1" customWidth="1"/>
    <col min="29" max="29" width="18.7109375" style="360" hidden="1" customWidth="1"/>
    <col min="30" max="30" width="17.140625" style="359" hidden="1" customWidth="1"/>
    <col min="31" max="31" width="0.71875" style="359" hidden="1" customWidth="1"/>
    <col min="32" max="33" width="13.00390625" style="358" hidden="1" customWidth="1"/>
    <col min="34" max="34" width="11.140625" style="358" hidden="1" customWidth="1"/>
    <col min="35" max="35" width="13.140625" style="358" hidden="1" customWidth="1"/>
    <col min="36" max="36" width="13.00390625" style="358" hidden="1" customWidth="1"/>
    <col min="37" max="37" width="11.7109375" style="358" hidden="1" customWidth="1"/>
    <col min="38" max="38" width="16.00390625" style="358" hidden="1" customWidth="1"/>
    <col min="39" max="40" width="15.140625" style="358" hidden="1" customWidth="1"/>
    <col min="41" max="41" width="16.00390625" style="358" hidden="1" customWidth="1"/>
    <col min="42" max="43" width="15.140625" style="358" hidden="1" customWidth="1"/>
    <col min="44" max="52" width="15.140625" style="358" customWidth="1"/>
    <col min="53" max="53" width="16.00390625" style="358" customWidth="1"/>
    <col min="54" max="55" width="15.140625" style="358" customWidth="1"/>
    <col min="56" max="16384" width="9.140625" style="358" customWidth="1"/>
  </cols>
  <sheetData>
    <row r="1" ht="12.75" thickBot="1"/>
    <row r="2" spans="1:13" ht="5.25" customHeight="1" thickBot="1" thickTop="1">
      <c r="A2" s="539"/>
      <c r="M2" s="536"/>
    </row>
    <row r="3" spans="1:25" ht="58.5" customHeight="1" thickBot="1">
      <c r="A3" s="652" t="s">
        <v>5</v>
      </c>
      <c r="C3" s="535"/>
      <c r="D3" s="534" t="s">
        <v>166</v>
      </c>
      <c r="E3" s="533"/>
      <c r="F3" s="532"/>
      <c r="G3" s="531" t="s">
        <v>165</v>
      </c>
      <c r="H3" s="531"/>
      <c r="I3" s="530"/>
      <c r="J3" s="529"/>
      <c r="K3" s="528"/>
      <c r="L3" s="528"/>
      <c r="M3" s="527"/>
      <c r="N3" s="526"/>
      <c r="O3" s="526"/>
      <c r="P3" s="527"/>
      <c r="Q3" s="526"/>
      <c r="R3" s="526"/>
      <c r="S3" s="525"/>
      <c r="T3" s="524"/>
      <c r="U3" s="523"/>
      <c r="V3" s="523"/>
      <c r="W3" s="522"/>
      <c r="X3" s="521"/>
      <c r="Y3" s="521"/>
    </row>
    <row r="4" spans="1:55" ht="25.5" thickBot="1" thickTop="1">
      <c r="A4" s="538"/>
      <c r="B4" s="508" t="s">
        <v>184</v>
      </c>
      <c r="C4" s="520" t="s">
        <v>164</v>
      </c>
      <c r="D4" s="519" t="s">
        <v>164</v>
      </c>
      <c r="E4" s="518" t="s">
        <v>162</v>
      </c>
      <c r="F4" s="517" t="s">
        <v>161</v>
      </c>
      <c r="G4" s="516" t="s">
        <v>126</v>
      </c>
      <c r="H4" s="515" t="s">
        <v>162</v>
      </c>
      <c r="I4" s="509" t="s">
        <v>161</v>
      </c>
      <c r="J4" s="514" t="s">
        <v>10</v>
      </c>
      <c r="K4" s="513" t="s">
        <v>162</v>
      </c>
      <c r="L4" s="512" t="s">
        <v>161</v>
      </c>
      <c r="M4" s="511" t="s">
        <v>60</v>
      </c>
      <c r="N4" s="510" t="s">
        <v>162</v>
      </c>
      <c r="O4" s="509" t="s">
        <v>161</v>
      </c>
      <c r="P4" s="508" t="s">
        <v>60</v>
      </c>
      <c r="Q4" s="507" t="s">
        <v>162</v>
      </c>
      <c r="R4" s="506" t="s">
        <v>161</v>
      </c>
      <c r="S4" s="505" t="s">
        <v>10</v>
      </c>
      <c r="T4" s="504" t="s">
        <v>60</v>
      </c>
      <c r="U4" s="501" t="s">
        <v>162</v>
      </c>
      <c r="V4" s="502" t="s">
        <v>161</v>
      </c>
      <c r="W4" s="503" t="s">
        <v>163</v>
      </c>
      <c r="X4" s="501" t="s">
        <v>162</v>
      </c>
      <c r="Y4" s="502" t="s">
        <v>161</v>
      </c>
      <c r="Z4" s="500" t="s">
        <v>163</v>
      </c>
      <c r="AA4" s="501" t="s">
        <v>162</v>
      </c>
      <c r="AB4" s="540" t="s">
        <v>161</v>
      </c>
      <c r="AC4" s="500" t="s">
        <v>164</v>
      </c>
      <c r="AD4" s="814" t="s">
        <v>162</v>
      </c>
      <c r="AE4" s="815" t="s">
        <v>161</v>
      </c>
      <c r="AF4" s="500" t="s">
        <v>164</v>
      </c>
      <c r="AG4" s="814" t="s">
        <v>162</v>
      </c>
      <c r="AH4" s="815" t="s">
        <v>161</v>
      </c>
      <c r="AI4" s="500" t="s">
        <v>164</v>
      </c>
      <c r="AJ4" s="814" t="s">
        <v>162</v>
      </c>
      <c r="AK4" s="815" t="s">
        <v>161</v>
      </c>
      <c r="AL4" s="500" t="s">
        <v>164</v>
      </c>
      <c r="AM4" s="814" t="s">
        <v>162</v>
      </c>
      <c r="AN4" s="815" t="s">
        <v>161</v>
      </c>
      <c r="AO4" s="500" t="s">
        <v>164</v>
      </c>
      <c r="AP4" s="814" t="s">
        <v>162</v>
      </c>
      <c r="AQ4" s="815" t="s">
        <v>161</v>
      </c>
      <c r="AR4" s="500" t="s">
        <v>164</v>
      </c>
      <c r="AS4" s="814" t="s">
        <v>162</v>
      </c>
      <c r="AT4" s="815" t="s">
        <v>161</v>
      </c>
      <c r="AU4" s="540" t="s">
        <v>164</v>
      </c>
      <c r="AV4" s="540" t="s">
        <v>162</v>
      </c>
      <c r="AW4" s="540" t="s">
        <v>161</v>
      </c>
      <c r="AX4" s="500" t="s">
        <v>164</v>
      </c>
      <c r="AY4" s="814" t="s">
        <v>162</v>
      </c>
      <c r="AZ4" s="815" t="s">
        <v>161</v>
      </c>
      <c r="BA4" s="968" t="s">
        <v>343</v>
      </c>
      <c r="BB4" s="814" t="s">
        <v>162</v>
      </c>
      <c r="BC4" s="502" t="s">
        <v>161</v>
      </c>
    </row>
    <row r="5" spans="1:55" ht="15.75" thickBot="1">
      <c r="A5" s="537"/>
      <c r="B5" s="653" t="s">
        <v>185</v>
      </c>
      <c r="C5" s="498" t="s">
        <v>160</v>
      </c>
      <c r="D5" s="485" t="s">
        <v>160</v>
      </c>
      <c r="E5" s="497" t="s">
        <v>160</v>
      </c>
      <c r="F5" s="496" t="s">
        <v>159</v>
      </c>
      <c r="G5" s="495" t="s">
        <v>160</v>
      </c>
      <c r="H5" s="494" t="s">
        <v>160</v>
      </c>
      <c r="I5" s="489" t="s">
        <v>159</v>
      </c>
      <c r="J5" s="491" t="s">
        <v>160</v>
      </c>
      <c r="K5" s="493" t="s">
        <v>160</v>
      </c>
      <c r="L5" s="492" t="s">
        <v>159</v>
      </c>
      <c r="M5" s="491" t="s">
        <v>160</v>
      </c>
      <c r="N5" s="490" t="s">
        <v>160</v>
      </c>
      <c r="O5" s="489" t="s">
        <v>159</v>
      </c>
      <c r="P5" s="488" t="s">
        <v>160</v>
      </c>
      <c r="Q5" s="487" t="s">
        <v>160</v>
      </c>
      <c r="R5" s="486" t="s">
        <v>159</v>
      </c>
      <c r="S5" s="485" t="s">
        <v>160</v>
      </c>
      <c r="T5" s="484" t="s">
        <v>160</v>
      </c>
      <c r="U5" s="483" t="s">
        <v>160</v>
      </c>
      <c r="V5" s="482" t="s">
        <v>159</v>
      </c>
      <c r="W5" s="481" t="s">
        <v>160</v>
      </c>
      <c r="X5" s="480" t="s">
        <v>160</v>
      </c>
      <c r="Y5" s="478" t="s">
        <v>159</v>
      </c>
      <c r="Z5" s="476" t="s">
        <v>160</v>
      </c>
      <c r="AA5" s="480" t="s">
        <v>160</v>
      </c>
      <c r="AB5" s="479" t="s">
        <v>159</v>
      </c>
      <c r="AC5" s="541" t="s">
        <v>160</v>
      </c>
      <c r="AD5" s="477" t="s">
        <v>160</v>
      </c>
      <c r="AE5" s="499" t="s">
        <v>159</v>
      </c>
      <c r="AF5" s="499" t="s">
        <v>160</v>
      </c>
      <c r="AG5" s="477" t="s">
        <v>160</v>
      </c>
      <c r="AH5" s="499" t="s">
        <v>159</v>
      </c>
      <c r="AI5" s="499" t="s">
        <v>160</v>
      </c>
      <c r="AJ5" s="477" t="s">
        <v>160</v>
      </c>
      <c r="AK5" s="499" t="s">
        <v>159</v>
      </c>
      <c r="AL5" s="499" t="s">
        <v>160</v>
      </c>
      <c r="AM5" s="477" t="s">
        <v>160</v>
      </c>
      <c r="AN5" s="499" t="s">
        <v>159</v>
      </c>
      <c r="AO5" s="499" t="s">
        <v>160</v>
      </c>
      <c r="AP5" s="477" t="s">
        <v>160</v>
      </c>
      <c r="AQ5" s="499" t="s">
        <v>159</v>
      </c>
      <c r="AR5" s="499" t="s">
        <v>160</v>
      </c>
      <c r="AS5" s="477" t="s">
        <v>160</v>
      </c>
      <c r="AT5" s="499" t="s">
        <v>159</v>
      </c>
      <c r="AU5" s="499" t="s">
        <v>160</v>
      </c>
      <c r="AV5" s="499" t="s">
        <v>160</v>
      </c>
      <c r="AW5" s="499" t="s">
        <v>159</v>
      </c>
      <c r="AX5" s="499" t="s">
        <v>160</v>
      </c>
      <c r="AY5" s="477" t="s">
        <v>160</v>
      </c>
      <c r="AZ5" s="499" t="s">
        <v>159</v>
      </c>
      <c r="BA5" s="969" t="s">
        <v>160</v>
      </c>
      <c r="BB5" s="477" t="s">
        <v>160</v>
      </c>
      <c r="BC5" s="482" t="s">
        <v>159</v>
      </c>
    </row>
    <row r="6" spans="1:55" ht="15.75" customHeight="1" thickBot="1">
      <c r="A6" s="537"/>
      <c r="B6" s="931"/>
      <c r="C6" s="932">
        <v>2002</v>
      </c>
      <c r="D6" s="933">
        <v>2003</v>
      </c>
      <c r="E6" s="934" t="s">
        <v>43</v>
      </c>
      <c r="F6" s="935" t="s">
        <v>43</v>
      </c>
      <c r="G6" s="936">
        <v>2004</v>
      </c>
      <c r="H6" s="937" t="s">
        <v>158</v>
      </c>
      <c r="I6" s="937" t="s">
        <v>158</v>
      </c>
      <c r="J6" s="938">
        <v>2005</v>
      </c>
      <c r="K6" s="939" t="s">
        <v>157</v>
      </c>
      <c r="L6" s="940" t="s">
        <v>157</v>
      </c>
      <c r="M6" s="941" t="s">
        <v>156</v>
      </c>
      <c r="N6" s="942" t="s">
        <v>155</v>
      </c>
      <c r="O6" s="937" t="s">
        <v>155</v>
      </c>
      <c r="P6" s="943" t="s">
        <v>154</v>
      </c>
      <c r="Q6" s="944" t="s">
        <v>153</v>
      </c>
      <c r="R6" s="945" t="s">
        <v>153</v>
      </c>
      <c r="S6" s="946" t="s">
        <v>152</v>
      </c>
      <c r="T6" s="947" t="s">
        <v>151</v>
      </c>
      <c r="U6" s="948" t="s">
        <v>150</v>
      </c>
      <c r="V6" s="949" t="s">
        <v>149</v>
      </c>
      <c r="W6" s="950" t="s">
        <v>148</v>
      </c>
      <c r="X6" s="948" t="s">
        <v>147</v>
      </c>
      <c r="Y6" s="951" t="s">
        <v>146</v>
      </c>
      <c r="Z6" s="952" t="s">
        <v>145</v>
      </c>
      <c r="AA6" s="948" t="s">
        <v>144</v>
      </c>
      <c r="AB6" s="953" t="s">
        <v>143</v>
      </c>
      <c r="AC6" s="954" t="s">
        <v>142</v>
      </c>
      <c r="AD6" s="955" t="s">
        <v>141</v>
      </c>
      <c r="AE6" s="955" t="s">
        <v>140</v>
      </c>
      <c r="AF6" s="955">
        <v>2014</v>
      </c>
      <c r="AG6" s="955" t="s">
        <v>174</v>
      </c>
      <c r="AH6" s="955" t="s">
        <v>175</v>
      </c>
      <c r="AI6" s="955">
        <v>2015</v>
      </c>
      <c r="AJ6" s="955" t="s">
        <v>176</v>
      </c>
      <c r="AK6" s="955" t="s">
        <v>177</v>
      </c>
      <c r="AL6" s="955">
        <v>2016</v>
      </c>
      <c r="AM6" s="955" t="s">
        <v>178</v>
      </c>
      <c r="AN6" s="955" t="s">
        <v>179</v>
      </c>
      <c r="AO6" s="955">
        <v>2017</v>
      </c>
      <c r="AP6" s="955" t="s">
        <v>180</v>
      </c>
      <c r="AQ6" s="955" t="s">
        <v>181</v>
      </c>
      <c r="AR6" s="955">
        <v>2018</v>
      </c>
      <c r="AS6" s="955" t="s">
        <v>182</v>
      </c>
      <c r="AT6" s="955" t="s">
        <v>183</v>
      </c>
      <c r="AU6" s="955">
        <v>2019</v>
      </c>
      <c r="AV6" s="955" t="s">
        <v>316</v>
      </c>
      <c r="AW6" s="955" t="s">
        <v>188</v>
      </c>
      <c r="AX6" s="955">
        <v>2020</v>
      </c>
      <c r="AY6" s="955" t="s">
        <v>324</v>
      </c>
      <c r="AZ6" s="955" t="s">
        <v>321</v>
      </c>
      <c r="BA6" s="970">
        <v>2021</v>
      </c>
      <c r="BB6" s="955" t="s">
        <v>341</v>
      </c>
      <c r="BC6" s="956" t="s">
        <v>330</v>
      </c>
    </row>
    <row r="7" spans="2:55" ht="20.1" customHeight="1" thickBot="1" thickTop="1">
      <c r="B7" s="475" t="s">
        <v>139</v>
      </c>
      <c r="C7" s="474">
        <v>136288</v>
      </c>
      <c r="D7" s="472">
        <v>147860</v>
      </c>
      <c r="E7" s="473">
        <v>11572</v>
      </c>
      <c r="F7" s="468">
        <v>108.49084292087345</v>
      </c>
      <c r="G7" s="472">
        <v>157053</v>
      </c>
      <c r="H7" s="472">
        <v>9193</v>
      </c>
      <c r="I7" s="468">
        <v>106.21736778033275</v>
      </c>
      <c r="J7" s="470">
        <v>168881</v>
      </c>
      <c r="K7" s="470">
        <v>11828</v>
      </c>
      <c r="L7" s="471">
        <v>107.53121557690717</v>
      </c>
      <c r="M7" s="470">
        <v>182833</v>
      </c>
      <c r="N7" s="469">
        <v>13952</v>
      </c>
      <c r="O7" s="468">
        <v>108.2614385277207</v>
      </c>
      <c r="P7" s="467">
        <v>202808</v>
      </c>
      <c r="Q7" s="466">
        <v>19975</v>
      </c>
      <c r="R7" s="465">
        <v>110.92527060213419</v>
      </c>
      <c r="S7" s="957">
        <v>211360</v>
      </c>
      <c r="T7" s="958">
        <v>212199</v>
      </c>
      <c r="U7" s="959">
        <v>839</v>
      </c>
      <c r="V7" s="877">
        <v>100.39695306585921</v>
      </c>
      <c r="W7" s="960">
        <v>215615</v>
      </c>
      <c r="X7" s="959">
        <v>3416</v>
      </c>
      <c r="Y7" s="877">
        <v>101.60980965980046</v>
      </c>
      <c r="Z7" s="961">
        <v>220391</v>
      </c>
      <c r="AA7" s="959">
        <v>4776</v>
      </c>
      <c r="AB7" s="880">
        <v>102.2150592491246</v>
      </c>
      <c r="AC7" s="962">
        <v>228568</v>
      </c>
      <c r="AD7" s="963">
        <v>-1165</v>
      </c>
      <c r="AE7" s="964">
        <v>99.49288957180727</v>
      </c>
      <c r="AF7" s="962">
        <v>241258.361</v>
      </c>
      <c r="AG7" s="963">
        <v>12690.361000000004</v>
      </c>
      <c r="AH7" s="964">
        <v>105.5521162192433</v>
      </c>
      <c r="AI7" s="962">
        <v>252585.631</v>
      </c>
      <c r="AJ7" s="963">
        <v>11327.26999999999</v>
      </c>
      <c r="AK7" s="964">
        <v>104.69507873345788</v>
      </c>
      <c r="AL7" s="962">
        <v>264851.924</v>
      </c>
      <c r="AM7" s="963">
        <v>12266.293000000005</v>
      </c>
      <c r="AN7" s="964">
        <v>104.85629089486883</v>
      </c>
      <c r="AO7" s="962">
        <v>284833.484</v>
      </c>
      <c r="AP7" s="963">
        <v>19981.559999999998</v>
      </c>
      <c r="AQ7" s="964">
        <v>107.54442697573154</v>
      </c>
      <c r="AR7" s="962">
        <v>309773.353</v>
      </c>
      <c r="AS7" s="963">
        <v>24939.869000000006</v>
      </c>
      <c r="AT7" s="964">
        <v>108.75594703605844</v>
      </c>
      <c r="AU7" s="962">
        <v>331459.795</v>
      </c>
      <c r="AV7" s="963">
        <v>21686.44199999998</v>
      </c>
      <c r="AW7" s="964">
        <v>107.0007448316576</v>
      </c>
      <c r="AX7" s="962">
        <v>357960.344</v>
      </c>
      <c r="AY7" s="963">
        <v>26500.549</v>
      </c>
      <c r="AZ7" s="964">
        <v>107.99510209073773</v>
      </c>
      <c r="BA7" s="987">
        <v>407050.6008</v>
      </c>
      <c r="BB7" s="963">
        <v>49090.25680000003</v>
      </c>
      <c r="BC7" s="965">
        <v>113.71388133429663</v>
      </c>
    </row>
    <row r="8" spans="2:55" ht="20.1" customHeight="1">
      <c r="B8" s="464" t="s">
        <v>138</v>
      </c>
      <c r="C8" s="463">
        <v>134318</v>
      </c>
      <c r="D8" s="461">
        <v>143430</v>
      </c>
      <c r="E8" s="462">
        <v>9112</v>
      </c>
      <c r="F8" s="457">
        <v>106.78390089191323</v>
      </c>
      <c r="G8" s="461">
        <v>154176</v>
      </c>
      <c r="H8" s="461">
        <v>10746</v>
      </c>
      <c r="I8" s="457">
        <v>107.49215645262498</v>
      </c>
      <c r="J8" s="459">
        <v>164645</v>
      </c>
      <c r="K8" s="459">
        <v>10469</v>
      </c>
      <c r="L8" s="460">
        <v>106.79029161477791</v>
      </c>
      <c r="M8" s="459">
        <v>180370</v>
      </c>
      <c r="N8" s="458">
        <v>15725</v>
      </c>
      <c r="O8" s="457">
        <v>109.55085183273103</v>
      </c>
      <c r="P8" s="456">
        <v>199792</v>
      </c>
      <c r="Q8" s="455">
        <v>19422</v>
      </c>
      <c r="R8" s="454">
        <v>110.76786605311304</v>
      </c>
      <c r="S8" s="453">
        <v>207425</v>
      </c>
      <c r="T8" s="435">
        <v>208740</v>
      </c>
      <c r="U8" s="452">
        <v>1315</v>
      </c>
      <c r="V8" s="433">
        <v>100.63396408340364</v>
      </c>
      <c r="W8" s="432">
        <v>212782</v>
      </c>
      <c r="X8" s="430">
        <v>4042</v>
      </c>
      <c r="Y8" s="431">
        <v>101.93638018587717</v>
      </c>
      <c r="Z8" s="427">
        <v>217642</v>
      </c>
      <c r="AA8" s="430">
        <v>4860</v>
      </c>
      <c r="AB8" s="429">
        <v>102.28402778430505</v>
      </c>
      <c r="AC8" s="649">
        <v>225757</v>
      </c>
      <c r="AD8" s="816">
        <v>-1359</v>
      </c>
      <c r="AE8" s="817">
        <v>99.401627362229</v>
      </c>
      <c r="AF8" s="649">
        <v>238475.672</v>
      </c>
      <c r="AG8" s="816">
        <v>12718.671999999991</v>
      </c>
      <c r="AH8" s="817">
        <v>105.63378854254795</v>
      </c>
      <c r="AI8" s="649">
        <v>249693.298</v>
      </c>
      <c r="AJ8" s="816">
        <v>11217.626000000018</v>
      </c>
      <c r="AK8" s="817">
        <v>104.70388694407372</v>
      </c>
      <c r="AL8" s="649">
        <v>261750.775</v>
      </c>
      <c r="AM8" s="816">
        <v>12057.476999999984</v>
      </c>
      <c r="AN8" s="817">
        <v>104.8289149514938</v>
      </c>
      <c r="AO8" s="649">
        <v>281598.759</v>
      </c>
      <c r="AP8" s="816">
        <v>19847.984000000026</v>
      </c>
      <c r="AQ8" s="817">
        <v>107.58277945881918</v>
      </c>
      <c r="AR8" s="649">
        <v>306190.022</v>
      </c>
      <c r="AS8" s="816">
        <v>24591.262999999977</v>
      </c>
      <c r="AT8" s="817">
        <v>108.7327313115041</v>
      </c>
      <c r="AU8" s="649">
        <v>327555.394</v>
      </c>
      <c r="AV8" s="816">
        <v>21365.371999999974</v>
      </c>
      <c r="AW8" s="817">
        <v>106.97781458077688</v>
      </c>
      <c r="AX8" s="649">
        <v>353591.874</v>
      </c>
      <c r="AY8" s="816">
        <v>26036.48000000004</v>
      </c>
      <c r="AZ8" s="817">
        <v>107.94872576575554</v>
      </c>
      <c r="BA8" s="972">
        <v>401989.467</v>
      </c>
      <c r="BB8" s="816">
        <v>48397.59299999999</v>
      </c>
      <c r="BC8" s="966">
        <v>113.68741664012335</v>
      </c>
    </row>
    <row r="9" spans="2:55" ht="20.1" customHeight="1">
      <c r="B9" s="986" t="s">
        <v>342</v>
      </c>
      <c r="C9" s="818">
        <v>30491</v>
      </c>
      <c r="D9" s="819">
        <v>32112</v>
      </c>
      <c r="E9" s="820">
        <v>1621</v>
      </c>
      <c r="F9" s="821">
        <v>105.31632284936538</v>
      </c>
      <c r="G9" s="819">
        <v>33483</v>
      </c>
      <c r="H9" s="819">
        <v>1371</v>
      </c>
      <c r="I9" s="821">
        <v>104.26943198804186</v>
      </c>
      <c r="J9" s="822">
        <v>34369</v>
      </c>
      <c r="K9" s="822">
        <v>886</v>
      </c>
      <c r="L9" s="823">
        <v>102.64611892602215</v>
      </c>
      <c r="M9" s="822">
        <v>42309</v>
      </c>
      <c r="N9" s="824">
        <v>7940</v>
      </c>
      <c r="O9" s="821">
        <v>123.10221420466118</v>
      </c>
      <c r="P9" s="825">
        <v>47789</v>
      </c>
      <c r="Q9" s="826">
        <v>5480</v>
      </c>
      <c r="R9" s="827">
        <v>112.95232692807677</v>
      </c>
      <c r="S9" s="828">
        <v>47159</v>
      </c>
      <c r="T9" s="829">
        <v>49204</v>
      </c>
      <c r="U9" s="830">
        <v>2045</v>
      </c>
      <c r="V9" s="831">
        <v>104.33639390148221</v>
      </c>
      <c r="W9" s="832">
        <v>52473</v>
      </c>
      <c r="X9" s="692">
        <v>3269</v>
      </c>
      <c r="Y9" s="693">
        <v>106.64376879928462</v>
      </c>
      <c r="Z9" s="692">
        <v>52960</v>
      </c>
      <c r="AA9" s="692">
        <v>487</v>
      </c>
      <c r="AB9" s="701">
        <v>100.92809635431554</v>
      </c>
      <c r="AC9" s="649">
        <v>53676</v>
      </c>
      <c r="AD9" s="816">
        <v>-5300</v>
      </c>
      <c r="AE9" s="817">
        <v>91.01329354313619</v>
      </c>
      <c r="AF9" s="649">
        <v>59867.19</v>
      </c>
      <c r="AG9" s="816">
        <v>6191.190000000002</v>
      </c>
      <c r="AH9" s="817">
        <v>111.53437290409123</v>
      </c>
      <c r="AI9" s="649">
        <v>60944.392</v>
      </c>
      <c r="AJ9" s="816">
        <v>1077.2019999999975</v>
      </c>
      <c r="AK9" s="817">
        <v>101.79931946029201</v>
      </c>
      <c r="AL9" s="649">
        <v>62253.527</v>
      </c>
      <c r="AM9" s="816">
        <v>1309.135000000002</v>
      </c>
      <c r="AN9" s="817">
        <v>102.14808115568698</v>
      </c>
      <c r="AO9" s="649">
        <v>65253.557</v>
      </c>
      <c r="AP9" s="816">
        <v>3000.029999999999</v>
      </c>
      <c r="AQ9" s="817">
        <v>104.81905226028398</v>
      </c>
      <c r="AR9" s="649">
        <v>68359.443</v>
      </c>
      <c r="AS9" s="816">
        <v>3105.8859999999986</v>
      </c>
      <c r="AT9" s="817">
        <v>104.75971907554403</v>
      </c>
      <c r="AU9" s="649">
        <v>71849.121</v>
      </c>
      <c r="AV9" s="816">
        <v>3489.678</v>
      </c>
      <c r="AW9" s="817">
        <v>105.10489531051329</v>
      </c>
      <c r="AX9" s="649">
        <v>97262.133</v>
      </c>
      <c r="AY9" s="816">
        <v>25413.012000000002</v>
      </c>
      <c r="AZ9" s="817">
        <v>135.36996924430017</v>
      </c>
      <c r="BA9" s="973">
        <v>127991.597</v>
      </c>
      <c r="BB9" s="816">
        <v>30729.463999999993</v>
      </c>
      <c r="BC9" s="966">
        <v>131.59447880913734</v>
      </c>
    </row>
    <row r="10" spans="2:55" ht="20.1" customHeight="1">
      <c r="B10" s="694" t="s">
        <v>137</v>
      </c>
      <c r="C10" s="818">
        <v>1551</v>
      </c>
      <c r="D10" s="819">
        <v>3936</v>
      </c>
      <c r="E10" s="820">
        <v>2385</v>
      </c>
      <c r="F10" s="821">
        <v>253.77176015473884</v>
      </c>
      <c r="G10" s="819">
        <v>2550</v>
      </c>
      <c r="H10" s="819">
        <v>-1386</v>
      </c>
      <c r="I10" s="821">
        <v>64.78658536585365</v>
      </c>
      <c r="J10" s="822">
        <v>4064</v>
      </c>
      <c r="K10" s="822">
        <v>1514</v>
      </c>
      <c r="L10" s="823">
        <v>159.37254901960785</v>
      </c>
      <c r="M10" s="822">
        <v>2227</v>
      </c>
      <c r="N10" s="824">
        <v>-1837</v>
      </c>
      <c r="O10" s="821">
        <v>54.79822834645669</v>
      </c>
      <c r="P10" s="825">
        <v>2688</v>
      </c>
      <c r="Q10" s="826">
        <v>461</v>
      </c>
      <c r="R10" s="827">
        <v>120.70049393803323</v>
      </c>
      <c r="S10" s="828">
        <v>3542</v>
      </c>
      <c r="T10" s="829">
        <v>3074</v>
      </c>
      <c r="U10" s="830">
        <v>-468</v>
      </c>
      <c r="V10" s="831">
        <v>86.7871259175607</v>
      </c>
      <c r="W10" s="832">
        <v>2220</v>
      </c>
      <c r="X10" s="692">
        <v>-854</v>
      </c>
      <c r="Y10" s="693">
        <v>72.21860767729343</v>
      </c>
      <c r="Z10" s="692">
        <v>2200</v>
      </c>
      <c r="AA10" s="692">
        <v>-20</v>
      </c>
      <c r="AB10" s="701">
        <v>99.09909909909909</v>
      </c>
      <c r="AC10" s="649">
        <v>2159</v>
      </c>
      <c r="AD10" s="816">
        <v>75</v>
      </c>
      <c r="AE10" s="817">
        <v>103.59884836852207</v>
      </c>
      <c r="AF10" s="649">
        <v>2040.6830000000132</v>
      </c>
      <c r="AG10" s="816">
        <v>-118.31699999998682</v>
      </c>
      <c r="AH10" s="817">
        <v>94.51982399258976</v>
      </c>
      <c r="AI10" s="649">
        <v>2094.072999999984</v>
      </c>
      <c r="AJ10" s="816">
        <v>53.38999999997077</v>
      </c>
      <c r="AK10" s="817">
        <v>102.61628092163116</v>
      </c>
      <c r="AL10" s="649">
        <v>2091.1860000000047</v>
      </c>
      <c r="AM10" s="816">
        <v>-2.8869999999792526</v>
      </c>
      <c r="AN10" s="817">
        <v>99.86213470113128</v>
      </c>
      <c r="AO10" s="649">
        <v>2136.2519999999768</v>
      </c>
      <c r="AP10" s="816">
        <v>45.065999999972064</v>
      </c>
      <c r="AQ10" s="817">
        <v>102.15504503186096</v>
      </c>
      <c r="AR10" s="649">
        <v>2321.125000000006</v>
      </c>
      <c r="AS10" s="816">
        <v>184.87300000002915</v>
      </c>
      <c r="AT10" s="817">
        <v>108.65408200905281</v>
      </c>
      <c r="AU10" s="649">
        <v>2435.171000000012</v>
      </c>
      <c r="AV10" s="816">
        <v>114.04600000000619</v>
      </c>
      <c r="AW10" s="817">
        <v>104.913393289892</v>
      </c>
      <c r="AX10" s="649">
        <v>2731.6289999999717</v>
      </c>
      <c r="AY10" s="816">
        <v>296.4579999999596</v>
      </c>
      <c r="AZ10" s="817">
        <v>112.17401159918371</v>
      </c>
      <c r="BA10" s="973">
        <v>3422.4910000000104</v>
      </c>
      <c r="BB10" s="816">
        <v>690.8620000000387</v>
      </c>
      <c r="BC10" s="966">
        <v>125.2912090185031</v>
      </c>
    </row>
    <row r="11" spans="2:55" ht="20.1" customHeight="1">
      <c r="B11" s="695" t="s">
        <v>317</v>
      </c>
      <c r="C11" s="818">
        <v>419</v>
      </c>
      <c r="D11" s="819">
        <v>491</v>
      </c>
      <c r="E11" s="820">
        <v>72</v>
      </c>
      <c r="F11" s="821">
        <v>117.18377088305489</v>
      </c>
      <c r="G11" s="819">
        <v>302</v>
      </c>
      <c r="H11" s="819">
        <v>-189</v>
      </c>
      <c r="I11" s="821">
        <v>61.5071283095723</v>
      </c>
      <c r="J11" s="822">
        <v>113</v>
      </c>
      <c r="K11" s="822">
        <v>-189</v>
      </c>
      <c r="L11" s="823">
        <v>37.41721854304636</v>
      </c>
      <c r="M11" s="822">
        <v>133</v>
      </c>
      <c r="N11" s="824">
        <v>20</v>
      </c>
      <c r="O11" s="821">
        <v>117.69911504424779</v>
      </c>
      <c r="P11" s="833">
        <v>133</v>
      </c>
      <c r="Q11" s="834">
        <v>0</v>
      </c>
      <c r="R11" s="835">
        <v>100</v>
      </c>
      <c r="S11" s="836">
        <v>117</v>
      </c>
      <c r="T11" s="837">
        <v>109</v>
      </c>
      <c r="U11" s="830">
        <v>-8</v>
      </c>
      <c r="V11" s="831">
        <v>93.16239316239316</v>
      </c>
      <c r="W11" s="838">
        <v>98</v>
      </c>
      <c r="X11" s="692">
        <v>-11</v>
      </c>
      <c r="Y11" s="693">
        <v>89.90825688073394</v>
      </c>
      <c r="Z11" s="696">
        <v>94</v>
      </c>
      <c r="AA11" s="692">
        <v>-4</v>
      </c>
      <c r="AB11" s="701">
        <v>95.91836734693877</v>
      </c>
      <c r="AC11" s="649">
        <v>83</v>
      </c>
      <c r="AD11" s="816">
        <v>-7</v>
      </c>
      <c r="AE11" s="817">
        <v>92.22222222222223</v>
      </c>
      <c r="AF11" s="649">
        <v>67.611</v>
      </c>
      <c r="AG11" s="816">
        <v>-15.388999999999996</v>
      </c>
      <c r="AH11" s="817">
        <v>81.45903614457832</v>
      </c>
      <c r="AI11" s="649">
        <v>61.743</v>
      </c>
      <c r="AJ11" s="816">
        <v>-5.868000000000002</v>
      </c>
      <c r="AK11" s="817">
        <v>91.32093890047477</v>
      </c>
      <c r="AL11" s="649">
        <v>64.047</v>
      </c>
      <c r="AM11" s="816">
        <v>2.303999999999995</v>
      </c>
      <c r="AN11" s="817">
        <v>103.73159710412516</v>
      </c>
      <c r="AO11" s="649">
        <v>72.46</v>
      </c>
      <c r="AP11" s="816">
        <v>8.412999999999997</v>
      </c>
      <c r="AQ11" s="817">
        <v>113.13566599528471</v>
      </c>
      <c r="AR11" s="649">
        <v>69.682</v>
      </c>
      <c r="AS11" s="816">
        <v>-2.7779999999999916</v>
      </c>
      <c r="AT11" s="817">
        <v>96.1661606403533</v>
      </c>
      <c r="AU11" s="649">
        <v>76.751</v>
      </c>
      <c r="AV11" s="816">
        <v>7.069000000000003</v>
      </c>
      <c r="AW11" s="817">
        <v>110.14465715679802</v>
      </c>
      <c r="AX11" s="649">
        <v>51.947</v>
      </c>
      <c r="AY11" s="816">
        <v>-24.804000000000002</v>
      </c>
      <c r="AZ11" s="817">
        <v>67.6825057653972</v>
      </c>
      <c r="BA11" s="974">
        <v>57.2258</v>
      </c>
      <c r="BB11" s="816">
        <v>5.278799999999997</v>
      </c>
      <c r="BC11" s="966">
        <v>110.1618957783895</v>
      </c>
    </row>
    <row r="12" spans="2:55" ht="20.1" customHeight="1" thickBot="1">
      <c r="B12" s="839" t="s">
        <v>136</v>
      </c>
      <c r="C12" s="840">
        <v>0</v>
      </c>
      <c r="D12" s="841">
        <v>3</v>
      </c>
      <c r="E12" s="842">
        <v>3</v>
      </c>
      <c r="F12" s="843" t="s">
        <v>130</v>
      </c>
      <c r="G12" s="841">
        <v>25</v>
      </c>
      <c r="H12" s="841">
        <v>22</v>
      </c>
      <c r="I12" s="844">
        <v>833.3333333333334</v>
      </c>
      <c r="J12" s="845">
        <v>59</v>
      </c>
      <c r="K12" s="845">
        <v>34</v>
      </c>
      <c r="L12" s="846">
        <v>236</v>
      </c>
      <c r="M12" s="845">
        <v>103</v>
      </c>
      <c r="N12" s="847">
        <v>44</v>
      </c>
      <c r="O12" s="844">
        <v>174.5762711864407</v>
      </c>
      <c r="P12" s="848">
        <v>195</v>
      </c>
      <c r="Q12" s="849">
        <v>92</v>
      </c>
      <c r="R12" s="850">
        <v>189.32038834951456</v>
      </c>
      <c r="S12" s="851">
        <v>276</v>
      </c>
      <c r="T12" s="852">
        <v>276</v>
      </c>
      <c r="U12" s="853">
        <v>0</v>
      </c>
      <c r="V12" s="854">
        <v>100</v>
      </c>
      <c r="W12" s="855">
        <v>515</v>
      </c>
      <c r="X12" s="856">
        <v>239</v>
      </c>
      <c r="Y12" s="857">
        <v>186.59420289855072</v>
      </c>
      <c r="Z12" s="856">
        <v>455</v>
      </c>
      <c r="AA12" s="856">
        <v>-60</v>
      </c>
      <c r="AB12" s="858">
        <v>88.3495145631068</v>
      </c>
      <c r="AC12" s="859">
        <v>569</v>
      </c>
      <c r="AD12" s="860">
        <v>126</v>
      </c>
      <c r="AE12" s="861">
        <v>128.44243792325057</v>
      </c>
      <c r="AF12" s="859">
        <v>674.395</v>
      </c>
      <c r="AG12" s="860">
        <v>105.39499999999998</v>
      </c>
      <c r="AH12" s="861">
        <v>118.52284710017575</v>
      </c>
      <c r="AI12" s="859">
        <v>736.517</v>
      </c>
      <c r="AJ12" s="860">
        <v>62.12200000000007</v>
      </c>
      <c r="AK12" s="861">
        <v>109.21151550649103</v>
      </c>
      <c r="AL12" s="859">
        <v>945.916</v>
      </c>
      <c r="AM12" s="860">
        <v>209.399</v>
      </c>
      <c r="AN12" s="861">
        <v>128.43097986876066</v>
      </c>
      <c r="AO12" s="859">
        <v>1026.013</v>
      </c>
      <c r="AP12" s="860">
        <v>80.0969999999999</v>
      </c>
      <c r="AQ12" s="861">
        <v>108.4676652049442</v>
      </c>
      <c r="AR12" s="859">
        <v>1192.524</v>
      </c>
      <c r="AS12" s="860">
        <v>166.51099999999997</v>
      </c>
      <c r="AT12" s="861">
        <v>116.22893667039307</v>
      </c>
      <c r="AU12" s="859">
        <v>1392.479</v>
      </c>
      <c r="AV12" s="860">
        <v>199.95500000000015</v>
      </c>
      <c r="AW12" s="861">
        <v>116.76737742804339</v>
      </c>
      <c r="AX12" s="859">
        <v>1584.894</v>
      </c>
      <c r="AY12" s="860">
        <v>192.41499999999996</v>
      </c>
      <c r="AZ12" s="861">
        <v>113.81816171015863</v>
      </c>
      <c r="BA12" s="975">
        <v>1581.417</v>
      </c>
      <c r="BB12" s="860">
        <v>-3.477000000000089</v>
      </c>
      <c r="BC12" s="967">
        <v>99.78061624310521</v>
      </c>
    </row>
    <row r="13" spans="2:55" ht="20.1" customHeight="1" thickBot="1" thickTop="1">
      <c r="B13" s="809"/>
      <c r="C13" s="389"/>
      <c r="D13" s="389"/>
      <c r="E13" s="400"/>
      <c r="F13" s="399"/>
      <c r="G13" s="389"/>
      <c r="H13" s="400"/>
      <c r="I13" s="399"/>
      <c r="J13" s="389"/>
      <c r="K13" s="400"/>
      <c r="L13" s="399"/>
      <c r="M13" s="389"/>
      <c r="N13" s="400"/>
      <c r="O13" s="399"/>
      <c r="P13" s="810"/>
      <c r="Q13" s="398"/>
      <c r="R13" s="397"/>
      <c r="S13" s="811"/>
      <c r="T13" s="450"/>
      <c r="U13" s="450"/>
      <c r="V13" s="449"/>
      <c r="W13" s="450"/>
      <c r="X13" s="450"/>
      <c r="Y13" s="812"/>
      <c r="Z13" s="450"/>
      <c r="AA13" s="813"/>
      <c r="AB13" s="812"/>
      <c r="AC13" s="403"/>
      <c r="AD13" s="450"/>
      <c r="AE13" s="449"/>
      <c r="AF13" s="403"/>
      <c r="AG13" s="450"/>
      <c r="AH13" s="449"/>
      <c r="AI13" s="403"/>
      <c r="AJ13" s="450"/>
      <c r="AK13" s="449"/>
      <c r="AL13" s="403"/>
      <c r="AM13" s="450"/>
      <c r="AN13" s="449"/>
      <c r="AO13" s="403"/>
      <c r="AP13" s="450"/>
      <c r="AQ13" s="449"/>
      <c r="AR13" s="449"/>
      <c r="AS13" s="449"/>
      <c r="AT13" s="449"/>
      <c r="AU13" s="449"/>
      <c r="AV13" s="449"/>
      <c r="AW13" s="449"/>
      <c r="AX13" s="449"/>
      <c r="AY13" s="449"/>
      <c r="AZ13" s="449"/>
      <c r="BA13" s="988"/>
      <c r="BB13" s="450"/>
      <c r="BC13" s="449"/>
    </row>
    <row r="14" spans="2:55" ht="20.1" customHeight="1" thickBot="1" thickTop="1">
      <c r="B14" s="862" t="s">
        <v>135</v>
      </c>
      <c r="C14" s="863">
        <v>137487</v>
      </c>
      <c r="D14" s="864">
        <v>147736</v>
      </c>
      <c r="E14" s="865">
        <v>10249</v>
      </c>
      <c r="F14" s="866">
        <v>107.45452297308108</v>
      </c>
      <c r="G14" s="865">
        <v>156811</v>
      </c>
      <c r="H14" s="864">
        <v>9075</v>
      </c>
      <c r="I14" s="867">
        <v>106.14271403043267</v>
      </c>
      <c r="J14" s="868">
        <v>168417</v>
      </c>
      <c r="K14" s="868">
        <v>11606</v>
      </c>
      <c r="L14" s="869">
        <v>107.4012664927843</v>
      </c>
      <c r="M14" s="868">
        <v>180011</v>
      </c>
      <c r="N14" s="870">
        <v>11594</v>
      </c>
      <c r="O14" s="867">
        <v>106.88410314873202</v>
      </c>
      <c r="P14" s="871">
        <v>185610</v>
      </c>
      <c r="Q14" s="872">
        <v>5599</v>
      </c>
      <c r="R14" s="873">
        <v>103.11036547766525</v>
      </c>
      <c r="S14" s="874">
        <v>200592</v>
      </c>
      <c r="T14" s="875">
        <v>218630</v>
      </c>
      <c r="U14" s="876">
        <v>18038</v>
      </c>
      <c r="V14" s="877">
        <v>108.99238254765893</v>
      </c>
      <c r="W14" s="878">
        <v>222500</v>
      </c>
      <c r="X14" s="876">
        <v>3870</v>
      </c>
      <c r="Y14" s="877">
        <v>101.7701138910488</v>
      </c>
      <c r="Z14" s="879">
        <v>225547</v>
      </c>
      <c r="AA14" s="876">
        <v>3047</v>
      </c>
      <c r="AB14" s="880">
        <v>101.3694382022472</v>
      </c>
      <c r="AC14" s="876">
        <v>229905</v>
      </c>
      <c r="AD14" s="876">
        <v>-1365</v>
      </c>
      <c r="AE14" s="881">
        <v>99.4097807757167</v>
      </c>
      <c r="AF14" s="882">
        <v>239012.467</v>
      </c>
      <c r="AG14" s="876">
        <v>9107.467000000004</v>
      </c>
      <c r="AH14" s="880">
        <v>103.96140449316023</v>
      </c>
      <c r="AI14" s="876">
        <v>252002.843</v>
      </c>
      <c r="AJ14" s="876">
        <v>12990.37599999999</v>
      </c>
      <c r="AK14" s="880">
        <v>105.43502025775082</v>
      </c>
      <c r="AL14" s="876">
        <v>258941.197</v>
      </c>
      <c r="AM14" s="876">
        <v>6938.353999999992</v>
      </c>
      <c r="AN14" s="880">
        <v>102.75328401751405</v>
      </c>
      <c r="AO14" s="876">
        <v>275311.185</v>
      </c>
      <c r="AP14" s="876">
        <v>16369.988000000012</v>
      </c>
      <c r="AQ14" s="880">
        <v>106.32189400128556</v>
      </c>
      <c r="AR14" s="876">
        <v>295295.779</v>
      </c>
      <c r="AS14" s="876">
        <v>19984.593999999983</v>
      </c>
      <c r="AT14" s="880">
        <v>107.25891103915737</v>
      </c>
      <c r="AU14" s="876">
        <v>318007.941</v>
      </c>
      <c r="AV14" s="876">
        <v>22712.16200000001</v>
      </c>
      <c r="AW14" s="880">
        <v>107.69132632945629</v>
      </c>
      <c r="AX14" s="876">
        <v>352193.812</v>
      </c>
      <c r="AY14" s="876">
        <v>34185.870999999985</v>
      </c>
      <c r="AZ14" s="880">
        <v>110.75000545348017</v>
      </c>
      <c r="BA14" s="971">
        <v>419570.615</v>
      </c>
      <c r="BB14" s="876">
        <v>67376.80300000001</v>
      </c>
      <c r="BC14" s="877">
        <v>119.13060386194407</v>
      </c>
    </row>
    <row r="15" spans="2:55" ht="20.1" customHeight="1">
      <c r="B15" s="448" t="s">
        <v>134</v>
      </c>
      <c r="C15" s="447">
        <v>132533</v>
      </c>
      <c r="D15" s="444">
        <v>142177</v>
      </c>
      <c r="E15" s="445">
        <v>9644</v>
      </c>
      <c r="F15" s="446">
        <v>107.27667826126324</v>
      </c>
      <c r="G15" s="445">
        <v>151311</v>
      </c>
      <c r="H15" s="444">
        <v>9134</v>
      </c>
      <c r="I15" s="440">
        <v>106.42438650414626</v>
      </c>
      <c r="J15" s="442">
        <v>162575</v>
      </c>
      <c r="K15" s="442">
        <v>11264</v>
      </c>
      <c r="L15" s="443">
        <v>107.44427040995038</v>
      </c>
      <c r="M15" s="442">
        <v>174485</v>
      </c>
      <c r="N15" s="441">
        <v>11910</v>
      </c>
      <c r="O15" s="440">
        <v>107.32584960787328</v>
      </c>
      <c r="P15" s="439">
        <v>179527</v>
      </c>
      <c r="Q15" s="438">
        <v>5042</v>
      </c>
      <c r="R15" s="437">
        <v>102.88964667449925</v>
      </c>
      <c r="S15" s="436">
        <v>193528</v>
      </c>
      <c r="T15" s="542">
        <v>210033</v>
      </c>
      <c r="U15" s="434">
        <v>16505</v>
      </c>
      <c r="V15" s="433">
        <v>108.52848166673556</v>
      </c>
      <c r="W15" s="451">
        <v>214373</v>
      </c>
      <c r="X15" s="428">
        <v>4340</v>
      </c>
      <c r="Y15" s="431">
        <v>102.06634195578789</v>
      </c>
      <c r="Z15" s="430">
        <v>217653</v>
      </c>
      <c r="AA15" s="428">
        <v>3280</v>
      </c>
      <c r="AB15" s="429">
        <v>101.5300434289766</v>
      </c>
      <c r="AC15" s="544">
        <v>222985</v>
      </c>
      <c r="AD15" s="404">
        <v>216</v>
      </c>
      <c r="AE15" s="545">
        <v>100.09696142641032</v>
      </c>
      <c r="AF15" s="543">
        <v>231878.471</v>
      </c>
      <c r="AG15" s="404">
        <v>8893.47099999999</v>
      </c>
      <c r="AH15" s="546">
        <v>103.98837186357825</v>
      </c>
      <c r="AI15" s="544">
        <v>244753.421</v>
      </c>
      <c r="AJ15" s="404">
        <v>12874.950000000012</v>
      </c>
      <c r="AK15" s="546">
        <v>105.552455967333</v>
      </c>
      <c r="AL15" s="544">
        <v>251473.42</v>
      </c>
      <c r="AM15" s="404">
        <v>6719.999000000011</v>
      </c>
      <c r="AN15" s="546">
        <v>102.74562004998494</v>
      </c>
      <c r="AO15" s="544">
        <v>267709.374</v>
      </c>
      <c r="AP15" s="404">
        <v>16235.953999999998</v>
      </c>
      <c r="AQ15" s="546">
        <v>106.45633005667159</v>
      </c>
      <c r="AR15" s="544">
        <v>286822.74</v>
      </c>
      <c r="AS15" s="1015">
        <v>19113.36599999998</v>
      </c>
      <c r="AT15" s="546">
        <v>107.13959534341893</v>
      </c>
      <c r="AU15" s="544">
        <v>308575.353</v>
      </c>
      <c r="AV15" s="1015">
        <v>21752.613000000012</v>
      </c>
      <c r="AW15" s="546">
        <v>107.58399177136373</v>
      </c>
      <c r="AX15" s="544">
        <v>342115.824</v>
      </c>
      <c r="AY15" s="1015">
        <v>33540.47100000002</v>
      </c>
      <c r="AZ15" s="546">
        <v>110.8694588449519</v>
      </c>
      <c r="BA15" s="976">
        <v>409714.485</v>
      </c>
      <c r="BB15" s="1015">
        <v>67598.66099999996</v>
      </c>
      <c r="BC15" s="883">
        <v>119.75899863667223</v>
      </c>
    </row>
    <row r="16" spans="2:55" ht="20.1" customHeight="1">
      <c r="B16" s="695" t="s">
        <v>133</v>
      </c>
      <c r="C16" s="818">
        <v>4654</v>
      </c>
      <c r="D16" s="819">
        <v>5249</v>
      </c>
      <c r="E16" s="820">
        <v>595</v>
      </c>
      <c r="F16" s="884">
        <v>112.78470133218737</v>
      </c>
      <c r="G16" s="820">
        <v>5272</v>
      </c>
      <c r="H16" s="819">
        <v>23</v>
      </c>
      <c r="I16" s="821">
        <v>100.43817870070491</v>
      </c>
      <c r="J16" s="822">
        <v>5580</v>
      </c>
      <c r="K16" s="822">
        <v>308</v>
      </c>
      <c r="L16" s="823">
        <v>105.84218512898332</v>
      </c>
      <c r="M16" s="822">
        <v>5185</v>
      </c>
      <c r="N16" s="824">
        <v>-395</v>
      </c>
      <c r="O16" s="821">
        <v>92.92114695340501</v>
      </c>
      <c r="P16" s="825">
        <v>5707</v>
      </c>
      <c r="Q16" s="826">
        <v>522</v>
      </c>
      <c r="R16" s="827">
        <v>110.06750241080039</v>
      </c>
      <c r="S16" s="828">
        <v>6638</v>
      </c>
      <c r="T16" s="829">
        <v>8163</v>
      </c>
      <c r="U16" s="885">
        <v>1525</v>
      </c>
      <c r="V16" s="831">
        <v>122.9737872853269</v>
      </c>
      <c r="W16" s="832">
        <v>7657</v>
      </c>
      <c r="X16" s="886">
        <v>-506</v>
      </c>
      <c r="Y16" s="693">
        <v>93.80129854220263</v>
      </c>
      <c r="Z16" s="692">
        <v>7274</v>
      </c>
      <c r="AA16" s="886">
        <v>-383</v>
      </c>
      <c r="AB16" s="701">
        <v>94.99804100822776</v>
      </c>
      <c r="AC16" s="649">
        <v>6274</v>
      </c>
      <c r="AD16" s="887">
        <v>-1556</v>
      </c>
      <c r="AE16" s="817">
        <v>80.12771392081737</v>
      </c>
      <c r="AF16" s="888">
        <v>6421.5620000000135</v>
      </c>
      <c r="AG16" s="887">
        <v>147.56200000001354</v>
      </c>
      <c r="AH16" s="889">
        <v>102.35196047178854</v>
      </c>
      <c r="AI16" s="649">
        <v>6376.737999999991</v>
      </c>
      <c r="AJ16" s="887">
        <v>-44.82400000002235</v>
      </c>
      <c r="AK16" s="889">
        <v>99.30197668417712</v>
      </c>
      <c r="AL16" s="649">
        <v>6391.215999999973</v>
      </c>
      <c r="AM16" s="887">
        <v>14.477999999981876</v>
      </c>
      <c r="AN16" s="889">
        <v>100.22704398393006</v>
      </c>
      <c r="AO16" s="649">
        <v>6353.908999999987</v>
      </c>
      <c r="AP16" s="887">
        <v>-37.30699999998615</v>
      </c>
      <c r="AQ16" s="889">
        <v>99.41627696513487</v>
      </c>
      <c r="AR16" s="649">
        <v>6934.56699999999</v>
      </c>
      <c r="AS16" s="816">
        <v>580.6580000000031</v>
      </c>
      <c r="AT16" s="889">
        <v>109.13859483980654</v>
      </c>
      <c r="AU16" s="649">
        <v>7810.899999999989</v>
      </c>
      <c r="AV16" s="816">
        <v>876.3329999999987</v>
      </c>
      <c r="AW16" s="889">
        <v>112.63716970360224</v>
      </c>
      <c r="AX16" s="649">
        <v>8234.538999999953</v>
      </c>
      <c r="AY16" s="816">
        <v>423.63899999996465</v>
      </c>
      <c r="AZ16" s="889">
        <v>105.42368997170577</v>
      </c>
      <c r="BA16" s="977">
        <v>8429.620000000004</v>
      </c>
      <c r="BB16" s="1015">
        <v>195.08100000005106</v>
      </c>
      <c r="BC16" s="883">
        <v>102.3690579399776</v>
      </c>
    </row>
    <row r="17" spans="1:55" s="361" customFormat="1" ht="20.1" customHeight="1">
      <c r="A17" s="426"/>
      <c r="B17" s="890" t="s">
        <v>132</v>
      </c>
      <c r="C17" s="891">
        <v>3</v>
      </c>
      <c r="D17" s="892">
        <v>24</v>
      </c>
      <c r="E17" s="820">
        <v>21</v>
      </c>
      <c r="F17" s="884">
        <v>800</v>
      </c>
      <c r="G17" s="893">
        <v>66</v>
      </c>
      <c r="H17" s="819">
        <v>42</v>
      </c>
      <c r="I17" s="821">
        <v>275</v>
      </c>
      <c r="J17" s="894">
        <v>180</v>
      </c>
      <c r="K17" s="822">
        <v>114</v>
      </c>
      <c r="L17" s="823">
        <v>272.7272727272727</v>
      </c>
      <c r="M17" s="894">
        <v>269</v>
      </c>
      <c r="N17" s="824">
        <v>89</v>
      </c>
      <c r="O17" s="821">
        <v>149.44444444444446</v>
      </c>
      <c r="P17" s="895">
        <v>312</v>
      </c>
      <c r="Q17" s="826">
        <v>43</v>
      </c>
      <c r="R17" s="827">
        <v>115.98513011152416</v>
      </c>
      <c r="S17" s="896">
        <v>375</v>
      </c>
      <c r="T17" s="829">
        <v>378</v>
      </c>
      <c r="U17" s="885">
        <v>3</v>
      </c>
      <c r="V17" s="831">
        <v>100.8</v>
      </c>
      <c r="W17" s="832">
        <v>421</v>
      </c>
      <c r="X17" s="886">
        <v>43</v>
      </c>
      <c r="Y17" s="693">
        <v>111.37566137566137</v>
      </c>
      <c r="Z17" s="692">
        <v>551</v>
      </c>
      <c r="AA17" s="886">
        <v>130</v>
      </c>
      <c r="AB17" s="701">
        <v>130.87885985748218</v>
      </c>
      <c r="AC17" s="649">
        <v>592</v>
      </c>
      <c r="AD17" s="887">
        <v>-31</v>
      </c>
      <c r="AE17" s="817">
        <v>95.02407704654897</v>
      </c>
      <c r="AF17" s="888">
        <v>675.404</v>
      </c>
      <c r="AG17" s="887">
        <v>83.404</v>
      </c>
      <c r="AH17" s="889">
        <v>114.08851351351352</v>
      </c>
      <c r="AI17" s="649">
        <v>836.966</v>
      </c>
      <c r="AJ17" s="887">
        <v>161.562</v>
      </c>
      <c r="AK17" s="889">
        <v>123.92079407288084</v>
      </c>
      <c r="AL17" s="649">
        <v>1037.399</v>
      </c>
      <c r="AM17" s="887">
        <v>200.43299999999988</v>
      </c>
      <c r="AN17" s="889">
        <v>123.94756776260922</v>
      </c>
      <c r="AO17" s="649">
        <v>1205.021</v>
      </c>
      <c r="AP17" s="887">
        <v>167.62200000000007</v>
      </c>
      <c r="AQ17" s="889">
        <v>116.15791031223281</v>
      </c>
      <c r="AR17" s="649">
        <v>1493.593</v>
      </c>
      <c r="AS17" s="816">
        <v>288.5720000000001</v>
      </c>
      <c r="AT17" s="889">
        <v>123.94746647568799</v>
      </c>
      <c r="AU17" s="649">
        <v>1565.518</v>
      </c>
      <c r="AV17" s="816">
        <v>71.92499999999995</v>
      </c>
      <c r="AW17" s="889">
        <v>104.81556889996138</v>
      </c>
      <c r="AX17" s="649">
        <v>1811.213</v>
      </c>
      <c r="AY17" s="816">
        <v>245.69499999999994</v>
      </c>
      <c r="AZ17" s="889">
        <v>115.69416640370791</v>
      </c>
      <c r="BA17" s="977">
        <v>1386.971</v>
      </c>
      <c r="BB17" s="1015">
        <v>-424.24199999999996</v>
      </c>
      <c r="BC17" s="883">
        <v>76.5769128203033</v>
      </c>
    </row>
    <row r="18" spans="2:55" ht="20.1" customHeight="1" thickBot="1">
      <c r="B18" s="425" t="s">
        <v>318</v>
      </c>
      <c r="C18" s="897">
        <v>297</v>
      </c>
      <c r="D18" s="898">
        <v>286</v>
      </c>
      <c r="E18" s="899">
        <v>-11</v>
      </c>
      <c r="F18" s="900">
        <v>96.29629629629629</v>
      </c>
      <c r="G18" s="899">
        <v>162</v>
      </c>
      <c r="H18" s="898">
        <v>-124</v>
      </c>
      <c r="I18" s="901">
        <v>56.64335664335665</v>
      </c>
      <c r="J18" s="902">
        <v>82</v>
      </c>
      <c r="K18" s="902">
        <v>-80</v>
      </c>
      <c r="L18" s="903">
        <v>50.617283950617285</v>
      </c>
      <c r="M18" s="902">
        <v>72</v>
      </c>
      <c r="N18" s="904">
        <v>-10</v>
      </c>
      <c r="O18" s="901">
        <v>87.8048780487805</v>
      </c>
      <c r="P18" s="833">
        <v>64</v>
      </c>
      <c r="Q18" s="834">
        <v>-8</v>
      </c>
      <c r="R18" s="835">
        <v>88.88888888888889</v>
      </c>
      <c r="S18" s="836">
        <v>51</v>
      </c>
      <c r="T18" s="837">
        <v>56</v>
      </c>
      <c r="U18" s="905">
        <v>5</v>
      </c>
      <c r="V18" s="906">
        <v>109.80392156862746</v>
      </c>
      <c r="W18" s="838">
        <v>49</v>
      </c>
      <c r="X18" s="907">
        <v>-7</v>
      </c>
      <c r="Y18" s="697">
        <v>87.5</v>
      </c>
      <c r="Z18" s="696">
        <v>69</v>
      </c>
      <c r="AA18" s="907">
        <v>20</v>
      </c>
      <c r="AB18" s="908">
        <v>140.81632653061226</v>
      </c>
      <c r="AC18" s="650">
        <v>54</v>
      </c>
      <c r="AD18" s="909">
        <v>6</v>
      </c>
      <c r="AE18" s="910">
        <v>112.5</v>
      </c>
      <c r="AF18" s="911">
        <v>37.03</v>
      </c>
      <c r="AG18" s="909">
        <v>-16.97</v>
      </c>
      <c r="AH18" s="648">
        <v>68.57407407407408</v>
      </c>
      <c r="AI18" s="650">
        <v>35.718</v>
      </c>
      <c r="AJ18" s="909">
        <v>-1.3119999999999976</v>
      </c>
      <c r="AK18" s="648">
        <v>96.45692681609506</v>
      </c>
      <c r="AL18" s="650">
        <v>39.162</v>
      </c>
      <c r="AM18" s="909">
        <v>3.4439999999999955</v>
      </c>
      <c r="AN18" s="648">
        <v>109.64219721149</v>
      </c>
      <c r="AO18" s="650">
        <v>42.881</v>
      </c>
      <c r="AP18" s="909">
        <v>3.719000000000001</v>
      </c>
      <c r="AQ18" s="648">
        <v>109.49645064092743</v>
      </c>
      <c r="AR18" s="650">
        <v>44.879</v>
      </c>
      <c r="AS18" s="1016">
        <v>1.9979999999999976</v>
      </c>
      <c r="AT18" s="648">
        <v>104.65940626384645</v>
      </c>
      <c r="AU18" s="650">
        <v>56.17</v>
      </c>
      <c r="AV18" s="1016">
        <v>11.291000000000004</v>
      </c>
      <c r="AW18" s="648">
        <v>125.1587602219301</v>
      </c>
      <c r="AX18" s="650">
        <v>32.236</v>
      </c>
      <c r="AY18" s="1016">
        <v>-23.934000000000005</v>
      </c>
      <c r="AZ18" s="648">
        <v>57.39006587146163</v>
      </c>
      <c r="BA18" s="978">
        <v>39.539</v>
      </c>
      <c r="BB18" s="1015">
        <v>7.303000000000004</v>
      </c>
      <c r="BC18" s="883">
        <v>122.6547958803822</v>
      </c>
    </row>
    <row r="19" spans="2:55" ht="20.1" customHeight="1" thickBot="1">
      <c r="B19" s="691" t="s">
        <v>131</v>
      </c>
      <c r="C19" s="421">
        <v>-1199</v>
      </c>
      <c r="D19" s="420">
        <v>124</v>
      </c>
      <c r="E19" s="419">
        <v>1323</v>
      </c>
      <c r="F19" s="424" t="s">
        <v>130</v>
      </c>
      <c r="G19" s="419">
        <v>242</v>
      </c>
      <c r="H19" s="420">
        <v>118</v>
      </c>
      <c r="I19" s="415">
        <v>195.16129032258064</v>
      </c>
      <c r="J19" s="417">
        <v>464</v>
      </c>
      <c r="K19" s="417">
        <v>222</v>
      </c>
      <c r="L19" s="418">
        <v>191.73553719008265</v>
      </c>
      <c r="M19" s="417">
        <v>2822</v>
      </c>
      <c r="N19" s="416">
        <v>2358</v>
      </c>
      <c r="O19" s="415">
        <v>608.1896551724138</v>
      </c>
      <c r="P19" s="414">
        <v>17198</v>
      </c>
      <c r="Q19" s="413">
        <v>14376</v>
      </c>
      <c r="R19" s="412">
        <v>609.4259390503189</v>
      </c>
      <c r="S19" s="411">
        <v>10768</v>
      </c>
      <c r="T19" s="410">
        <v>-6431</v>
      </c>
      <c r="U19" s="406">
        <v>-17199</v>
      </c>
      <c r="V19" s="408">
        <v>-59.72325408618128</v>
      </c>
      <c r="W19" s="409">
        <v>-6885</v>
      </c>
      <c r="X19" s="406">
        <v>-454</v>
      </c>
      <c r="Y19" s="408">
        <v>107.05955527911676</v>
      </c>
      <c r="Z19" s="407">
        <v>-5156</v>
      </c>
      <c r="AA19" s="406">
        <v>1729</v>
      </c>
      <c r="AB19" s="405">
        <v>74.88743645606391</v>
      </c>
      <c r="AC19" s="406">
        <v>-1337</v>
      </c>
      <c r="AD19" s="407">
        <v>200</v>
      </c>
      <c r="AE19" s="422">
        <v>19.83679525222552</v>
      </c>
      <c r="AF19" s="423">
        <v>2245.8940000000002</v>
      </c>
      <c r="AG19" s="407">
        <v>3582.8940000000002</v>
      </c>
      <c r="AH19" s="405">
        <v>-167.9801047120419</v>
      </c>
      <c r="AI19" s="406">
        <v>582.7880000000005</v>
      </c>
      <c r="AJ19" s="407">
        <v>-1663.1059999999998</v>
      </c>
      <c r="AK19" s="405">
        <v>25.94904300915361</v>
      </c>
      <c r="AL19" s="406">
        <v>5910.7270000000135</v>
      </c>
      <c r="AM19" s="407">
        <v>5327.939000000013</v>
      </c>
      <c r="AN19" s="405">
        <v>1014.21563244267</v>
      </c>
      <c r="AO19" s="406">
        <v>9522.298999999999</v>
      </c>
      <c r="AP19" s="407">
        <v>3611.5719999999856</v>
      </c>
      <c r="AQ19" s="405">
        <v>161.1019930374043</v>
      </c>
      <c r="AR19" s="406">
        <v>14477.574000000022</v>
      </c>
      <c r="AS19" s="407">
        <v>4955.275000000023</v>
      </c>
      <c r="AT19" s="405">
        <v>152.03864108867012</v>
      </c>
      <c r="AU19" s="406">
        <v>13451.853999999992</v>
      </c>
      <c r="AV19" s="407">
        <v>-1025.7200000000303</v>
      </c>
      <c r="AW19" s="405">
        <v>92.91511133011629</v>
      </c>
      <c r="AX19" s="406">
        <v>5766.5320000000065</v>
      </c>
      <c r="AY19" s="407">
        <v>-7685.321999999986</v>
      </c>
      <c r="AZ19" s="405">
        <v>42.867934784305646</v>
      </c>
      <c r="BA19" s="979">
        <v>-12520.014199999976</v>
      </c>
      <c r="BB19" s="407">
        <v>-18286.546199999982</v>
      </c>
      <c r="BC19" s="408">
        <v>-217.11514303570954</v>
      </c>
    </row>
    <row r="20" spans="2:55" ht="20.1" customHeight="1" thickBot="1">
      <c r="B20" s="698" t="s">
        <v>345</v>
      </c>
      <c r="C20" s="912">
        <v>-1321</v>
      </c>
      <c r="D20" s="913">
        <v>-81</v>
      </c>
      <c r="E20" s="914">
        <v>1240</v>
      </c>
      <c r="F20" s="915">
        <v>6.131718395155185</v>
      </c>
      <c r="G20" s="914">
        <v>102</v>
      </c>
      <c r="H20" s="914">
        <v>183</v>
      </c>
      <c r="I20" s="916" t="s">
        <v>130</v>
      </c>
      <c r="J20" s="917">
        <v>433</v>
      </c>
      <c r="K20" s="917">
        <v>331</v>
      </c>
      <c r="L20" s="918">
        <v>424.5098039215686</v>
      </c>
      <c r="M20" s="917">
        <v>2761</v>
      </c>
      <c r="N20" s="919">
        <v>2328</v>
      </c>
      <c r="O20" s="915">
        <v>637.6443418013856</v>
      </c>
      <c r="P20" s="920">
        <v>17129</v>
      </c>
      <c r="Q20" s="921">
        <v>14368</v>
      </c>
      <c r="R20" s="922">
        <v>620.3911626222383</v>
      </c>
      <c r="S20" s="923">
        <v>10702</v>
      </c>
      <c r="T20" s="924">
        <v>-6484</v>
      </c>
      <c r="U20" s="699">
        <v>-17186</v>
      </c>
      <c r="V20" s="700">
        <v>-60.58680620444776</v>
      </c>
      <c r="W20" s="925">
        <v>-6934</v>
      </c>
      <c r="X20" s="699">
        <v>-450</v>
      </c>
      <c r="Y20" s="700">
        <v>106.94016039481802</v>
      </c>
      <c r="Z20" s="926">
        <v>-5181</v>
      </c>
      <c r="AA20" s="699">
        <v>1753</v>
      </c>
      <c r="AB20" s="927">
        <v>74.71877704066917</v>
      </c>
      <c r="AC20" s="928">
        <v>-1366</v>
      </c>
      <c r="AD20" s="929">
        <v>213</v>
      </c>
      <c r="AE20" s="930">
        <v>20.141551164848124</v>
      </c>
      <c r="AF20" s="928">
        <v>2215.313</v>
      </c>
      <c r="AG20" s="929">
        <v>3581.313</v>
      </c>
      <c r="AH20" s="927">
        <v>-162.17518301610542</v>
      </c>
      <c r="AI20" s="928">
        <v>556.7630000000005</v>
      </c>
      <c r="AJ20" s="929">
        <v>-1658.5499999999997</v>
      </c>
      <c r="AK20" s="927">
        <v>25.132475636625635</v>
      </c>
      <c r="AL20" s="928">
        <v>5885.842000000013</v>
      </c>
      <c r="AM20" s="929">
        <v>5329.0790000000125</v>
      </c>
      <c r="AN20" s="927">
        <v>1057.1539416232774</v>
      </c>
      <c r="AO20" s="928">
        <v>9492.72</v>
      </c>
      <c r="AP20" s="929">
        <v>3606.877999999986</v>
      </c>
      <c r="AQ20" s="927">
        <v>161.2805780379422</v>
      </c>
      <c r="AR20" s="928">
        <v>14452.771000000022</v>
      </c>
      <c r="AS20" s="929">
        <v>4960.051000000023</v>
      </c>
      <c r="AT20" s="927">
        <v>152.25110400391063</v>
      </c>
      <c r="AU20" s="928">
        <v>13431.272999999992</v>
      </c>
      <c r="AV20" s="929">
        <v>-1021.4980000000305</v>
      </c>
      <c r="AW20" s="927">
        <v>92.93216504987156</v>
      </c>
      <c r="AX20" s="928">
        <v>5746.821000000006</v>
      </c>
      <c r="AY20" s="929">
        <v>-7684.451999999986</v>
      </c>
      <c r="AZ20" s="927">
        <v>42.78686763347011</v>
      </c>
      <c r="BA20" s="980">
        <v>-12537.700999999975</v>
      </c>
      <c r="BB20" s="929">
        <v>-18284.521999999983</v>
      </c>
      <c r="BC20" s="700">
        <v>-218.16759213485093</v>
      </c>
    </row>
    <row r="21" spans="2:19" ht="10.5" customHeight="1" thickTop="1">
      <c r="B21" s="402"/>
      <c r="C21" s="400"/>
      <c r="D21" s="400"/>
      <c r="E21" s="400"/>
      <c r="F21" s="399"/>
      <c r="G21" s="400"/>
      <c r="H21" s="400"/>
      <c r="I21" s="401"/>
      <c r="J21" s="400"/>
      <c r="K21" s="400"/>
      <c r="L21" s="399"/>
      <c r="M21" s="400"/>
      <c r="N21" s="400"/>
      <c r="O21" s="399"/>
      <c r="P21" s="398"/>
      <c r="Q21" s="398"/>
      <c r="R21" s="397"/>
      <c r="S21" s="387"/>
    </row>
    <row r="22" spans="2:82" s="392" customFormat="1" ht="12" hidden="1">
      <c r="B22" s="396"/>
      <c r="C22" s="395"/>
      <c r="D22" s="393"/>
      <c r="E22" s="393"/>
      <c r="F22" s="394"/>
      <c r="G22" s="393"/>
      <c r="H22" s="393"/>
      <c r="I22" s="393"/>
      <c r="J22" s="393"/>
      <c r="K22" s="393"/>
      <c r="L22" s="393"/>
      <c r="M22" s="393"/>
      <c r="N22" s="393"/>
      <c r="O22" s="393"/>
      <c r="P22" s="393"/>
      <c r="Q22" s="393"/>
      <c r="R22" s="393"/>
      <c r="S22" s="393"/>
      <c r="T22" s="369"/>
      <c r="U22" s="369"/>
      <c r="V22" s="369"/>
      <c r="W22" s="369"/>
      <c r="X22" s="369"/>
      <c r="Y22" s="369"/>
      <c r="Z22" s="369"/>
      <c r="AA22" s="369"/>
      <c r="AB22" s="369"/>
      <c r="AC22" s="365"/>
      <c r="AD22" s="365"/>
      <c r="AE22" s="365"/>
      <c r="AF22" s="369"/>
      <c r="AG22" s="369"/>
      <c r="AH22" s="369"/>
      <c r="AI22" s="369"/>
      <c r="AJ22" s="369"/>
      <c r="AK22" s="369"/>
      <c r="AL22" s="369"/>
      <c r="AM22" s="369"/>
      <c r="AN22" s="369"/>
      <c r="AO22" s="369"/>
      <c r="AP22" s="369"/>
      <c r="AQ22" s="369"/>
      <c r="AR22" s="369"/>
      <c r="AS22" s="369"/>
      <c r="AT22" s="369"/>
      <c r="AU22" s="369"/>
      <c r="AV22" s="369"/>
      <c r="AW22" s="369"/>
      <c r="AX22" s="369"/>
      <c r="AY22" s="369"/>
      <c r="AZ22" s="369"/>
      <c r="BA22" s="369"/>
      <c r="BB22" s="369"/>
      <c r="BC22" s="369"/>
      <c r="BD22" s="369"/>
      <c r="BE22" s="369"/>
      <c r="BF22" s="369"/>
      <c r="BG22" s="369"/>
      <c r="BH22" s="369"/>
      <c r="BI22" s="369"/>
      <c r="BJ22" s="369"/>
      <c r="BK22" s="369"/>
      <c r="BL22" s="369"/>
      <c r="BM22" s="369"/>
      <c r="BN22" s="369"/>
      <c r="BO22" s="369"/>
      <c r="BP22" s="369"/>
      <c r="BQ22" s="369"/>
      <c r="BR22" s="369"/>
      <c r="BS22" s="369"/>
      <c r="BT22" s="369"/>
      <c r="BU22" s="369"/>
      <c r="BV22" s="369"/>
      <c r="BW22" s="369"/>
      <c r="BX22" s="369"/>
      <c r="BY22" s="369"/>
      <c r="BZ22" s="369"/>
      <c r="CA22" s="369"/>
      <c r="CB22" s="369"/>
      <c r="CC22" s="369"/>
      <c r="CD22" s="369"/>
    </row>
    <row r="23" spans="2:82" ht="12" hidden="1">
      <c r="B23" s="391" t="s">
        <v>129</v>
      </c>
      <c r="C23" s="389"/>
      <c r="D23" s="387"/>
      <c r="E23" s="387"/>
      <c r="F23" s="388"/>
      <c r="G23" s="387"/>
      <c r="H23" s="387"/>
      <c r="I23" s="387"/>
      <c r="J23" s="390"/>
      <c r="K23" s="390"/>
      <c r="L23" s="390"/>
      <c r="M23" s="390"/>
      <c r="N23" s="390"/>
      <c r="O23" s="387"/>
      <c r="P23" s="387"/>
      <c r="Q23" s="387"/>
      <c r="R23" s="387"/>
      <c r="S23" s="387"/>
      <c r="T23" s="361"/>
      <c r="U23" s="361"/>
      <c r="V23" s="361"/>
      <c r="Z23" s="361"/>
      <c r="AA23" s="361"/>
      <c r="AB23" s="361"/>
      <c r="AC23" s="365"/>
      <c r="AD23" s="364"/>
      <c r="AE23" s="364"/>
      <c r="AF23" s="361"/>
      <c r="AG23" s="361"/>
      <c r="AH23" s="361"/>
      <c r="AI23" s="361"/>
      <c r="AJ23" s="361"/>
      <c r="AK23" s="361"/>
      <c r="AL23" s="361"/>
      <c r="AM23" s="361"/>
      <c r="AN23" s="361"/>
      <c r="AO23" s="361"/>
      <c r="AP23" s="361"/>
      <c r="AQ23" s="361"/>
      <c r="AR23" s="361"/>
      <c r="AS23" s="361"/>
      <c r="AT23" s="361"/>
      <c r="AU23" s="361"/>
      <c r="AV23" s="361"/>
      <c r="AW23" s="361"/>
      <c r="AX23" s="361"/>
      <c r="AY23" s="361"/>
      <c r="AZ23" s="361"/>
      <c r="BA23" s="361"/>
      <c r="BB23" s="361"/>
      <c r="BC23" s="361"/>
      <c r="BD23" s="361"/>
      <c r="BE23" s="361"/>
      <c r="BF23" s="361"/>
      <c r="BG23" s="361"/>
      <c r="BH23" s="361"/>
      <c r="BI23" s="361"/>
      <c r="BJ23" s="361"/>
      <c r="BK23" s="361"/>
      <c r="BL23" s="361"/>
      <c r="BM23" s="361"/>
      <c r="BN23" s="361"/>
      <c r="BO23" s="361"/>
      <c r="BP23" s="361"/>
      <c r="BQ23" s="361"/>
      <c r="BR23" s="361"/>
      <c r="BS23" s="361"/>
      <c r="BT23" s="361"/>
      <c r="BU23" s="361"/>
      <c r="BV23" s="361"/>
      <c r="BW23" s="361"/>
      <c r="BX23" s="361"/>
      <c r="BY23" s="361"/>
      <c r="BZ23" s="361"/>
      <c r="CA23" s="361"/>
      <c r="CB23" s="361"/>
      <c r="CC23" s="361"/>
      <c r="CD23" s="361"/>
    </row>
    <row r="24" spans="2:82" ht="10.5" customHeight="1" hidden="1">
      <c r="B24" s="387" t="s">
        <v>128</v>
      </c>
      <c r="C24" s="389"/>
      <c r="D24" s="387"/>
      <c r="E24" s="387"/>
      <c r="F24" s="388"/>
      <c r="G24" s="387"/>
      <c r="H24" s="387"/>
      <c r="I24" s="387"/>
      <c r="J24" s="387"/>
      <c r="K24" s="387"/>
      <c r="L24" s="387"/>
      <c r="M24" s="387"/>
      <c r="N24" s="387"/>
      <c r="O24" s="387"/>
      <c r="P24" s="387"/>
      <c r="Q24" s="387"/>
      <c r="R24" s="387"/>
      <c r="S24" s="387"/>
      <c r="T24" s="361"/>
      <c r="U24" s="361"/>
      <c r="V24" s="361"/>
      <c r="Z24" s="361"/>
      <c r="AA24" s="361"/>
      <c r="AB24" s="361"/>
      <c r="AC24" s="365"/>
      <c r="AD24" s="364"/>
      <c r="AE24" s="364"/>
      <c r="AF24" s="361"/>
      <c r="AG24" s="361"/>
      <c r="AH24" s="361"/>
      <c r="AI24" s="361"/>
      <c r="AJ24" s="361"/>
      <c r="AK24" s="361"/>
      <c r="AL24" s="361"/>
      <c r="AM24" s="361"/>
      <c r="AN24" s="361"/>
      <c r="AO24" s="361"/>
      <c r="AP24" s="361"/>
      <c r="AQ24" s="361"/>
      <c r="AR24" s="361"/>
      <c r="AS24" s="361"/>
      <c r="AT24" s="361"/>
      <c r="AU24" s="361"/>
      <c r="AV24" s="361"/>
      <c r="AW24" s="361"/>
      <c r="AX24" s="361"/>
      <c r="AY24" s="361"/>
      <c r="AZ24" s="361"/>
      <c r="BA24" s="361"/>
      <c r="BB24" s="361"/>
      <c r="BC24" s="361"/>
      <c r="BD24" s="361"/>
      <c r="BE24" s="361"/>
      <c r="BF24" s="361"/>
      <c r="BG24" s="361"/>
      <c r="BH24" s="361"/>
      <c r="BI24" s="361"/>
      <c r="BJ24" s="361"/>
      <c r="BK24" s="361"/>
      <c r="BL24" s="361"/>
      <c r="BM24" s="361"/>
      <c r="BN24" s="361"/>
      <c r="BO24" s="361"/>
      <c r="BP24" s="361"/>
      <c r="BQ24" s="361"/>
      <c r="BR24" s="361"/>
      <c r="BS24" s="361"/>
      <c r="BT24" s="361"/>
      <c r="BU24" s="361"/>
      <c r="BV24" s="361"/>
      <c r="BW24" s="361"/>
      <c r="BX24" s="361"/>
      <c r="BY24" s="361"/>
      <c r="BZ24" s="361"/>
      <c r="CA24" s="361"/>
      <c r="CB24" s="361"/>
      <c r="CC24" s="361"/>
      <c r="CD24" s="361"/>
    </row>
    <row r="25" spans="2:82" s="372" customFormat="1" ht="11.25">
      <c r="B25" s="383"/>
      <c r="C25" s="385"/>
      <c r="D25" s="383"/>
      <c r="E25" s="383"/>
      <c r="F25" s="384"/>
      <c r="G25" s="383"/>
      <c r="H25" s="383"/>
      <c r="I25" s="383"/>
      <c r="J25" s="383"/>
      <c r="K25" s="383"/>
      <c r="L25" s="383"/>
      <c r="M25" s="383"/>
      <c r="N25" s="383"/>
      <c r="O25" s="383"/>
      <c r="P25" s="383"/>
      <c r="Q25" s="383"/>
      <c r="R25" s="383"/>
      <c r="S25" s="383"/>
      <c r="T25" s="374"/>
      <c r="U25" s="374"/>
      <c r="V25" s="374"/>
      <c r="W25" s="374"/>
      <c r="X25" s="374"/>
      <c r="Y25" s="374"/>
      <c r="Z25" s="374"/>
      <c r="AA25" s="374"/>
      <c r="AB25" s="374"/>
      <c r="AC25" s="368"/>
      <c r="AD25" s="368"/>
      <c r="AE25" s="368"/>
      <c r="AF25" s="374"/>
      <c r="AG25" s="374"/>
      <c r="AH25" s="374"/>
      <c r="AI25" s="374"/>
      <c r="AJ25" s="374"/>
      <c r="AK25" s="374"/>
      <c r="AL25" s="374"/>
      <c r="AM25" s="376"/>
      <c r="AN25" s="374"/>
      <c r="AO25" s="374"/>
      <c r="AP25" s="376"/>
      <c r="AQ25" s="374"/>
      <c r="AR25" s="374"/>
      <c r="AS25" s="374"/>
      <c r="AT25" s="374"/>
      <c r="AU25" s="374"/>
      <c r="AV25" s="374"/>
      <c r="AW25" s="374"/>
      <c r="AX25" s="374"/>
      <c r="AY25" s="374"/>
      <c r="AZ25" s="374"/>
      <c r="BA25" s="376"/>
      <c r="BB25" s="374"/>
      <c r="BC25" s="376"/>
      <c r="BD25" s="373"/>
      <c r="BE25" s="373"/>
      <c r="BF25" s="373"/>
      <c r="BG25" s="373"/>
      <c r="BH25" s="373"/>
      <c r="BI25" s="373"/>
      <c r="BJ25" s="373"/>
      <c r="BK25" s="373"/>
      <c r="BL25" s="373"/>
      <c r="BM25" s="373"/>
      <c r="BN25" s="373"/>
      <c r="BO25" s="373"/>
      <c r="BP25" s="373"/>
      <c r="BQ25" s="373"/>
      <c r="BR25" s="373"/>
      <c r="BS25" s="373"/>
      <c r="BT25" s="373"/>
      <c r="BU25" s="373"/>
      <c r="BV25" s="373"/>
      <c r="BW25" s="373"/>
      <c r="BX25" s="373"/>
      <c r="BY25" s="373"/>
      <c r="BZ25" s="373"/>
      <c r="CA25" s="373"/>
      <c r="CB25" s="373"/>
      <c r="CC25" s="373"/>
      <c r="CD25" s="373"/>
    </row>
    <row r="26" spans="2:82" s="372" customFormat="1" ht="11.25">
      <c r="B26" s="386"/>
      <c r="C26" s="385"/>
      <c r="D26" s="383"/>
      <c r="E26" s="383"/>
      <c r="F26" s="384"/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383"/>
      <c r="R26" s="383"/>
      <c r="S26" s="383"/>
      <c r="T26" s="377"/>
      <c r="U26" s="377"/>
      <c r="V26" s="377"/>
      <c r="W26" s="374"/>
      <c r="X26" s="374"/>
      <c r="Y26" s="374"/>
      <c r="Z26" s="374"/>
      <c r="AA26" s="374"/>
      <c r="AB26" s="374"/>
      <c r="AC26" s="368"/>
      <c r="AD26" s="368"/>
      <c r="AE26" s="368"/>
      <c r="AF26" s="374"/>
      <c r="AG26" s="374"/>
      <c r="AH26" s="374"/>
      <c r="AI26" s="374"/>
      <c r="AJ26" s="374"/>
      <c r="AK26" s="374"/>
      <c r="AL26" s="374"/>
      <c r="AM26" s="374"/>
      <c r="AN26" s="374"/>
      <c r="AO26" s="374"/>
      <c r="AP26" s="374"/>
      <c r="AQ26" s="374"/>
      <c r="AR26" s="374"/>
      <c r="AS26" s="374"/>
      <c r="AT26" s="374"/>
      <c r="AU26" s="374"/>
      <c r="AV26" s="374"/>
      <c r="AW26" s="374"/>
      <c r="AX26" s="374"/>
      <c r="AY26" s="374"/>
      <c r="AZ26" s="374"/>
      <c r="BA26" s="374"/>
      <c r="BB26" s="374"/>
      <c r="BC26" s="374"/>
      <c r="BD26" s="373"/>
      <c r="BE26" s="373"/>
      <c r="BF26" s="373"/>
      <c r="BG26" s="373"/>
      <c r="BH26" s="373"/>
      <c r="BI26" s="373"/>
      <c r="BJ26" s="373"/>
      <c r="BK26" s="373"/>
      <c r="BL26" s="373"/>
      <c r="BM26" s="373"/>
      <c r="BN26" s="373"/>
      <c r="BO26" s="373"/>
      <c r="BP26" s="373"/>
      <c r="BQ26" s="373"/>
      <c r="BR26" s="373"/>
      <c r="BS26" s="373"/>
      <c r="BT26" s="373"/>
      <c r="BU26" s="373"/>
      <c r="BV26" s="373"/>
      <c r="BW26" s="373"/>
      <c r="BX26" s="373"/>
      <c r="BY26" s="373"/>
      <c r="BZ26" s="373"/>
      <c r="CA26" s="373"/>
      <c r="CB26" s="373"/>
      <c r="CC26" s="373"/>
      <c r="CD26" s="373"/>
    </row>
    <row r="27" spans="2:82" s="378" customFormat="1" ht="11.25">
      <c r="B27" s="377"/>
      <c r="C27" s="382"/>
      <c r="D27" s="377"/>
      <c r="E27" s="377"/>
      <c r="F27" s="381"/>
      <c r="G27" s="377"/>
      <c r="H27" s="377"/>
      <c r="I27" s="377"/>
      <c r="J27" s="377"/>
      <c r="K27" s="377"/>
      <c r="L27" s="377"/>
      <c r="M27" s="377"/>
      <c r="N27" s="377"/>
      <c r="O27" s="377"/>
      <c r="P27" s="377"/>
      <c r="Q27" s="377"/>
      <c r="R27" s="377"/>
      <c r="S27" s="377"/>
      <c r="T27" s="377"/>
      <c r="U27" s="377"/>
      <c r="V27" s="377"/>
      <c r="W27" s="377"/>
      <c r="X27" s="377"/>
      <c r="Y27" s="377"/>
      <c r="Z27" s="377"/>
      <c r="AA27" s="377"/>
      <c r="AB27" s="377"/>
      <c r="AC27" s="380"/>
      <c r="AD27" s="380"/>
      <c r="AE27" s="380"/>
      <c r="AF27" s="377"/>
      <c r="AG27" s="377"/>
      <c r="AH27" s="377"/>
      <c r="AI27" s="377"/>
      <c r="AJ27" s="377"/>
      <c r="AK27" s="377"/>
      <c r="AL27" s="377"/>
      <c r="AM27" s="377"/>
      <c r="AN27" s="377"/>
      <c r="AO27" s="377"/>
      <c r="AP27" s="377"/>
      <c r="AQ27" s="377"/>
      <c r="AR27" s="377"/>
      <c r="AS27" s="377"/>
      <c r="AT27" s="377"/>
      <c r="AU27" s="377"/>
      <c r="AV27" s="377"/>
      <c r="AW27" s="377"/>
      <c r="AX27" s="377"/>
      <c r="AY27" s="377"/>
      <c r="AZ27" s="377"/>
      <c r="BA27" s="377"/>
      <c r="BB27" s="382"/>
      <c r="BC27" s="382"/>
      <c r="BD27" s="379"/>
      <c r="BE27" s="379"/>
      <c r="BF27" s="379"/>
      <c r="BG27" s="379"/>
      <c r="BH27" s="379"/>
      <c r="BI27" s="379"/>
      <c r="BJ27" s="379"/>
      <c r="BK27" s="379"/>
      <c r="BL27" s="379"/>
      <c r="BM27" s="379"/>
      <c r="BN27" s="379"/>
      <c r="BO27" s="379"/>
      <c r="BP27" s="379"/>
      <c r="BQ27" s="379"/>
      <c r="BR27" s="379"/>
      <c r="BS27" s="379"/>
      <c r="BT27" s="379"/>
      <c r="BU27" s="379"/>
      <c r="BV27" s="379"/>
      <c r="BW27" s="379"/>
      <c r="BX27" s="379"/>
      <c r="BY27" s="379"/>
      <c r="BZ27" s="379"/>
      <c r="CA27" s="379"/>
      <c r="CB27" s="379"/>
      <c r="CC27" s="379"/>
      <c r="CD27" s="379"/>
    </row>
    <row r="28" spans="2:82" s="372" customFormat="1" ht="11.25">
      <c r="B28" s="377"/>
      <c r="C28" s="376"/>
      <c r="D28" s="374"/>
      <c r="E28" s="374"/>
      <c r="F28" s="375"/>
      <c r="G28" s="374"/>
      <c r="H28" s="374"/>
      <c r="I28" s="374"/>
      <c r="J28" s="374"/>
      <c r="K28" s="374"/>
      <c r="L28" s="374"/>
      <c r="M28" s="374"/>
      <c r="N28" s="374"/>
      <c r="O28" s="374"/>
      <c r="P28" s="374"/>
      <c r="Q28" s="374"/>
      <c r="R28" s="374"/>
      <c r="S28" s="374"/>
      <c r="T28" s="374"/>
      <c r="U28" s="374"/>
      <c r="V28" s="374"/>
      <c r="W28" s="374"/>
      <c r="X28" s="374"/>
      <c r="Y28" s="374"/>
      <c r="Z28" s="374"/>
      <c r="AA28" s="374"/>
      <c r="AB28" s="374"/>
      <c r="AC28" s="368"/>
      <c r="AD28" s="368"/>
      <c r="AF28" s="374"/>
      <c r="AG28" s="374"/>
      <c r="AH28" s="374"/>
      <c r="AI28" s="374"/>
      <c r="AJ28" s="374"/>
      <c r="AK28" s="374"/>
      <c r="AL28" s="374"/>
      <c r="AM28" s="374"/>
      <c r="AN28" s="374"/>
      <c r="AO28" s="374"/>
      <c r="AP28" s="374"/>
      <c r="AQ28" s="374"/>
      <c r="AR28" s="374"/>
      <c r="AS28" s="374"/>
      <c r="AT28" s="374"/>
      <c r="AU28" s="374"/>
      <c r="AV28" s="374"/>
      <c r="AW28" s="374"/>
      <c r="AX28" s="374"/>
      <c r="AY28" s="374"/>
      <c r="AZ28" s="374"/>
      <c r="BA28" s="374"/>
      <c r="BB28" s="374"/>
      <c r="BC28" s="376"/>
      <c r="BD28" s="373"/>
      <c r="BE28" s="373"/>
      <c r="BF28" s="373"/>
      <c r="BG28" s="373"/>
      <c r="BH28" s="373"/>
      <c r="BI28" s="373"/>
      <c r="BJ28" s="373"/>
      <c r="BK28" s="373"/>
      <c r="BL28" s="373"/>
      <c r="BM28" s="373"/>
      <c r="BN28" s="373"/>
      <c r="BO28" s="373"/>
      <c r="BP28" s="373"/>
      <c r="BQ28" s="373"/>
      <c r="BR28" s="373"/>
      <c r="BS28" s="373"/>
      <c r="BT28" s="373"/>
      <c r="BU28" s="373"/>
      <c r="BV28" s="373"/>
      <c r="BW28" s="373"/>
      <c r="BX28" s="373"/>
      <c r="BY28" s="373"/>
      <c r="BZ28" s="373"/>
      <c r="CA28" s="373"/>
      <c r="CB28" s="373"/>
      <c r="CC28" s="373"/>
      <c r="CD28" s="373"/>
    </row>
    <row r="29" spans="2:82" s="372" customFormat="1" ht="11.25">
      <c r="B29" s="377"/>
      <c r="C29" s="376"/>
      <c r="D29" s="374"/>
      <c r="E29" s="374"/>
      <c r="F29" s="375"/>
      <c r="G29" s="374"/>
      <c r="H29" s="374"/>
      <c r="I29" s="374"/>
      <c r="J29" s="374"/>
      <c r="K29" s="374"/>
      <c r="L29" s="374"/>
      <c r="M29" s="374"/>
      <c r="N29" s="374"/>
      <c r="O29" s="374"/>
      <c r="P29" s="374"/>
      <c r="Q29" s="374"/>
      <c r="R29" s="374"/>
      <c r="S29" s="374"/>
      <c r="T29" s="374"/>
      <c r="U29" s="374"/>
      <c r="V29" s="374"/>
      <c r="W29" s="374"/>
      <c r="X29" s="374"/>
      <c r="Y29" s="374"/>
      <c r="Z29" s="374"/>
      <c r="AA29" s="374"/>
      <c r="AB29" s="374"/>
      <c r="AC29" s="368"/>
      <c r="AD29" s="368"/>
      <c r="AE29" s="368"/>
      <c r="AF29" s="374"/>
      <c r="AG29" s="374"/>
      <c r="AH29" s="374"/>
      <c r="AI29" s="374"/>
      <c r="AJ29" s="374"/>
      <c r="AK29" s="374"/>
      <c r="AL29" s="374"/>
      <c r="AM29" s="374"/>
      <c r="AN29" s="374"/>
      <c r="AO29" s="374"/>
      <c r="AP29" s="374"/>
      <c r="AQ29" s="374"/>
      <c r="AR29" s="374"/>
      <c r="AS29" s="374"/>
      <c r="AT29" s="374"/>
      <c r="AU29" s="374"/>
      <c r="AV29" s="374"/>
      <c r="AW29" s="374"/>
      <c r="AX29" s="374"/>
      <c r="AY29" s="374"/>
      <c r="AZ29" s="374"/>
      <c r="BA29" s="374"/>
      <c r="BB29" s="374"/>
      <c r="BC29" s="374"/>
      <c r="BD29" s="373"/>
      <c r="BE29" s="373"/>
      <c r="BF29" s="373"/>
      <c r="BG29" s="373"/>
      <c r="BH29" s="373"/>
      <c r="BI29" s="373"/>
      <c r="BJ29" s="373"/>
      <c r="BK29" s="373"/>
      <c r="BL29" s="373"/>
      <c r="BM29" s="373"/>
      <c r="BN29" s="373"/>
      <c r="BO29" s="373"/>
      <c r="BP29" s="373"/>
      <c r="BQ29" s="373"/>
      <c r="BR29" s="373"/>
      <c r="BS29" s="373"/>
      <c r="BT29" s="373"/>
      <c r="BU29" s="373"/>
      <c r="BV29" s="373"/>
      <c r="BW29" s="373"/>
      <c r="BX29" s="373"/>
      <c r="BY29" s="373"/>
      <c r="BZ29" s="373"/>
      <c r="CA29" s="373"/>
      <c r="CB29" s="373"/>
      <c r="CC29" s="373"/>
      <c r="CD29" s="373"/>
    </row>
    <row r="30" spans="2:82" s="372" customFormat="1" ht="11.25">
      <c r="B30" s="377"/>
      <c r="C30" s="376"/>
      <c r="D30" s="374"/>
      <c r="E30" s="374"/>
      <c r="F30" s="375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4"/>
      <c r="Z30" s="374"/>
      <c r="AA30" s="374"/>
      <c r="AB30" s="374"/>
      <c r="AC30" s="368"/>
      <c r="AD30" s="368"/>
      <c r="AE30" s="368"/>
      <c r="AF30" s="374"/>
      <c r="AG30" s="374"/>
      <c r="AH30" s="374"/>
      <c r="AI30" s="374"/>
      <c r="AJ30" s="374"/>
      <c r="AK30" s="374"/>
      <c r="AL30" s="374"/>
      <c r="AM30" s="374"/>
      <c r="AN30" s="374"/>
      <c r="AO30" s="374"/>
      <c r="AP30" s="374"/>
      <c r="AQ30" s="374"/>
      <c r="AR30" s="374"/>
      <c r="AS30" s="374"/>
      <c r="AT30" s="374"/>
      <c r="AU30" s="374"/>
      <c r="AV30" s="374"/>
      <c r="AW30" s="374"/>
      <c r="AX30" s="374"/>
      <c r="AY30" s="374"/>
      <c r="AZ30" s="374"/>
      <c r="BA30" s="374"/>
      <c r="BB30" s="374"/>
      <c r="BC30" s="376"/>
      <c r="BD30" s="373"/>
      <c r="BE30" s="373"/>
      <c r="BF30" s="373"/>
      <c r="BG30" s="373"/>
      <c r="BH30" s="373"/>
      <c r="BI30" s="373"/>
      <c r="BJ30" s="373"/>
      <c r="BK30" s="373"/>
      <c r="BL30" s="373"/>
      <c r="BM30" s="373"/>
      <c r="BN30" s="373"/>
      <c r="BO30" s="373"/>
      <c r="BP30" s="373"/>
      <c r="BQ30" s="373"/>
      <c r="BR30" s="373"/>
      <c r="BS30" s="373"/>
      <c r="BT30" s="373"/>
      <c r="BU30" s="373"/>
      <c r="BV30" s="373"/>
      <c r="BW30" s="373"/>
      <c r="BX30" s="373"/>
      <c r="BY30" s="373"/>
      <c r="BZ30" s="373"/>
      <c r="CA30" s="373"/>
      <c r="CB30" s="373"/>
      <c r="CC30" s="373"/>
      <c r="CD30" s="373"/>
    </row>
    <row r="31" spans="2:82" s="372" customFormat="1" ht="11.25">
      <c r="B31" s="377"/>
      <c r="C31" s="376"/>
      <c r="D31" s="374"/>
      <c r="E31" s="374"/>
      <c r="F31" s="375"/>
      <c r="G31" s="374"/>
      <c r="H31" s="374"/>
      <c r="I31" s="374"/>
      <c r="J31" s="374"/>
      <c r="K31" s="374"/>
      <c r="L31" s="374"/>
      <c r="M31" s="374"/>
      <c r="N31" s="374"/>
      <c r="O31" s="374"/>
      <c r="P31" s="374"/>
      <c r="Q31" s="374"/>
      <c r="R31" s="374"/>
      <c r="S31" s="374"/>
      <c r="T31" s="374"/>
      <c r="U31" s="374"/>
      <c r="V31" s="374"/>
      <c r="W31" s="374"/>
      <c r="X31" s="374"/>
      <c r="Y31" s="374"/>
      <c r="Z31" s="374"/>
      <c r="AA31" s="374"/>
      <c r="AB31" s="374"/>
      <c r="AC31" s="368"/>
      <c r="AD31" s="368"/>
      <c r="AE31" s="368"/>
      <c r="AF31" s="374"/>
      <c r="AG31" s="374"/>
      <c r="AH31" s="374"/>
      <c r="AI31" s="374"/>
      <c r="AJ31" s="374"/>
      <c r="AK31" s="374"/>
      <c r="AL31" s="374"/>
      <c r="AM31" s="374"/>
      <c r="AN31" s="374"/>
      <c r="AO31" s="374"/>
      <c r="AP31" s="374"/>
      <c r="AQ31" s="374"/>
      <c r="AR31" s="374"/>
      <c r="AS31" s="374"/>
      <c r="AT31" s="374"/>
      <c r="AU31" s="374"/>
      <c r="AV31" s="374"/>
      <c r="AW31" s="374"/>
      <c r="AX31" s="374"/>
      <c r="AY31" s="374"/>
      <c r="AZ31" s="374"/>
      <c r="BA31" s="374"/>
      <c r="BB31" s="374"/>
      <c r="BC31" s="374"/>
      <c r="BD31" s="373"/>
      <c r="BE31" s="373"/>
      <c r="BF31" s="373"/>
      <c r="BG31" s="373"/>
      <c r="BH31" s="373"/>
      <c r="BI31" s="373"/>
      <c r="BJ31" s="373"/>
      <c r="BK31" s="373"/>
      <c r="BL31" s="373"/>
      <c r="BM31" s="373"/>
      <c r="BN31" s="373"/>
      <c r="BO31" s="373"/>
      <c r="BP31" s="373"/>
      <c r="BQ31" s="373"/>
      <c r="BR31" s="373"/>
      <c r="BS31" s="373"/>
      <c r="BT31" s="373"/>
      <c r="BU31" s="373"/>
      <c r="BV31" s="373"/>
      <c r="BW31" s="373"/>
      <c r="BX31" s="373"/>
      <c r="BY31" s="373"/>
      <c r="BZ31" s="373"/>
      <c r="CA31" s="373"/>
      <c r="CB31" s="373"/>
      <c r="CC31" s="373"/>
      <c r="CD31" s="373"/>
    </row>
    <row r="32" spans="2:82" s="372" customFormat="1" ht="11.25">
      <c r="B32" s="377"/>
      <c r="C32" s="376"/>
      <c r="D32" s="374"/>
      <c r="E32" s="374"/>
      <c r="F32" s="375"/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374"/>
      <c r="R32" s="374"/>
      <c r="S32" s="374"/>
      <c r="T32" s="374"/>
      <c r="U32" s="374"/>
      <c r="V32" s="374"/>
      <c r="W32" s="374"/>
      <c r="X32" s="374"/>
      <c r="Y32" s="374"/>
      <c r="Z32" s="374"/>
      <c r="AA32" s="374"/>
      <c r="AB32" s="374"/>
      <c r="AC32" s="368"/>
      <c r="AD32" s="368"/>
      <c r="AE32" s="368"/>
      <c r="AF32" s="374"/>
      <c r="AG32" s="374"/>
      <c r="AH32" s="374"/>
      <c r="AI32" s="374"/>
      <c r="AJ32" s="374"/>
      <c r="AK32" s="374"/>
      <c r="AL32" s="374"/>
      <c r="AM32" s="374"/>
      <c r="AN32" s="374"/>
      <c r="AO32" s="374"/>
      <c r="AP32" s="374"/>
      <c r="AQ32" s="374"/>
      <c r="AR32" s="374"/>
      <c r="AS32" s="374"/>
      <c r="AT32" s="374"/>
      <c r="AU32" s="374"/>
      <c r="AV32" s="374"/>
      <c r="AW32" s="374"/>
      <c r="AX32" s="374"/>
      <c r="AY32" s="374"/>
      <c r="AZ32" s="374"/>
      <c r="BA32" s="374"/>
      <c r="BB32" s="374"/>
      <c r="BC32" s="376"/>
      <c r="BD32" s="373"/>
      <c r="BE32" s="373"/>
      <c r="BF32" s="373"/>
      <c r="BG32" s="373"/>
      <c r="BH32" s="373"/>
      <c r="BI32" s="373"/>
      <c r="BJ32" s="373"/>
      <c r="BK32" s="373"/>
      <c r="BL32" s="373"/>
      <c r="BM32" s="373"/>
      <c r="BN32" s="373"/>
      <c r="BO32" s="373"/>
      <c r="BP32" s="373"/>
      <c r="BQ32" s="373"/>
      <c r="BR32" s="373"/>
      <c r="BS32" s="373"/>
      <c r="BT32" s="373"/>
      <c r="BU32" s="373"/>
      <c r="BV32" s="373"/>
      <c r="BW32" s="373"/>
      <c r="BX32" s="373"/>
      <c r="BY32" s="373"/>
      <c r="BZ32" s="373"/>
      <c r="CA32" s="373"/>
      <c r="CB32" s="373"/>
      <c r="CC32" s="373"/>
      <c r="CD32" s="373"/>
    </row>
    <row r="33" spans="2:82" s="372" customFormat="1" ht="11.25">
      <c r="B33" s="377"/>
      <c r="C33" s="376"/>
      <c r="D33" s="374"/>
      <c r="E33" s="374"/>
      <c r="F33" s="375"/>
      <c r="G33" s="374"/>
      <c r="H33" s="374"/>
      <c r="I33" s="374"/>
      <c r="J33" s="374"/>
      <c r="K33" s="374"/>
      <c r="L33" s="374"/>
      <c r="M33" s="374"/>
      <c r="N33" s="374"/>
      <c r="O33" s="374"/>
      <c r="P33" s="374"/>
      <c r="Q33" s="374"/>
      <c r="R33" s="374"/>
      <c r="S33" s="374"/>
      <c r="T33" s="374"/>
      <c r="U33" s="374"/>
      <c r="V33" s="374"/>
      <c r="W33" s="374"/>
      <c r="X33" s="374"/>
      <c r="Y33" s="374"/>
      <c r="Z33" s="374"/>
      <c r="AA33" s="374"/>
      <c r="AB33" s="374"/>
      <c r="AC33" s="368"/>
      <c r="AD33" s="368"/>
      <c r="AE33" s="368"/>
      <c r="AF33" s="374"/>
      <c r="AG33" s="374"/>
      <c r="AH33" s="374"/>
      <c r="AI33" s="374"/>
      <c r="AJ33" s="374"/>
      <c r="AK33" s="374"/>
      <c r="AL33" s="374"/>
      <c r="AM33" s="374"/>
      <c r="AN33" s="374"/>
      <c r="AO33" s="374"/>
      <c r="AP33" s="374"/>
      <c r="AQ33" s="374"/>
      <c r="AR33" s="374"/>
      <c r="AS33" s="374"/>
      <c r="AT33" s="374"/>
      <c r="AU33" s="374"/>
      <c r="AV33" s="374"/>
      <c r="AW33" s="374"/>
      <c r="AX33" s="374"/>
      <c r="AY33" s="374"/>
      <c r="AZ33" s="374"/>
      <c r="BA33" s="374"/>
      <c r="BB33" s="374"/>
      <c r="BC33" s="374"/>
      <c r="BD33" s="373"/>
      <c r="BE33" s="373"/>
      <c r="BF33" s="373"/>
      <c r="BG33" s="373"/>
      <c r="BH33" s="373"/>
      <c r="BI33" s="373"/>
      <c r="BJ33" s="373"/>
      <c r="BK33" s="373"/>
      <c r="BL33" s="373"/>
      <c r="BM33" s="373"/>
      <c r="BN33" s="373"/>
      <c r="BO33" s="373"/>
      <c r="BP33" s="373"/>
      <c r="BQ33" s="373"/>
      <c r="BR33" s="373"/>
      <c r="BS33" s="373"/>
      <c r="BT33" s="373"/>
      <c r="BU33" s="373"/>
      <c r="BV33" s="373"/>
      <c r="BW33" s="373"/>
      <c r="BX33" s="373"/>
      <c r="BY33" s="373"/>
      <c r="BZ33" s="373"/>
      <c r="CA33" s="373"/>
      <c r="CB33" s="373"/>
      <c r="CC33" s="373"/>
      <c r="CD33" s="373"/>
    </row>
    <row r="34" spans="2:82" ht="12">
      <c r="B34" s="369"/>
      <c r="C34" s="371"/>
      <c r="D34" s="369"/>
      <c r="E34" s="369"/>
      <c r="F34" s="370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69"/>
      <c r="R34" s="369"/>
      <c r="S34" s="369"/>
      <c r="T34" s="369"/>
      <c r="U34" s="369"/>
      <c r="V34" s="369"/>
      <c r="W34" s="369"/>
      <c r="X34" s="369"/>
      <c r="Y34" s="369"/>
      <c r="Z34" s="369"/>
      <c r="AA34" s="369"/>
      <c r="AB34" s="369"/>
      <c r="AC34" s="365"/>
      <c r="AD34" s="365"/>
      <c r="AE34" s="365"/>
      <c r="AF34" s="361"/>
      <c r="AG34" s="361"/>
      <c r="AH34" s="368"/>
      <c r="AI34" s="368"/>
      <c r="AJ34" s="368"/>
      <c r="AK34" s="368"/>
      <c r="AL34" s="368"/>
      <c r="AM34" s="368"/>
      <c r="AN34" s="368"/>
      <c r="AO34" s="368"/>
      <c r="AP34" s="368"/>
      <c r="AQ34" s="368"/>
      <c r="AR34" s="368"/>
      <c r="AS34" s="368"/>
      <c r="AT34" s="368"/>
      <c r="AU34" s="368"/>
      <c r="AV34" s="368"/>
      <c r="AW34" s="368"/>
      <c r="AX34" s="368"/>
      <c r="AY34" s="368"/>
      <c r="AZ34" s="368"/>
      <c r="BA34" s="361"/>
      <c r="BB34" s="361"/>
      <c r="BC34" s="361"/>
      <c r="BD34" s="361"/>
      <c r="BE34" s="361"/>
      <c r="BF34" s="361"/>
      <c r="BG34" s="361"/>
      <c r="BH34" s="361"/>
      <c r="BI34" s="361"/>
      <c r="BJ34" s="361"/>
      <c r="BK34" s="361"/>
      <c r="BL34" s="361"/>
      <c r="BM34" s="361"/>
      <c r="BN34" s="361"/>
      <c r="BO34" s="361"/>
      <c r="BP34" s="361"/>
      <c r="BQ34" s="361"/>
      <c r="BR34" s="361"/>
      <c r="BS34" s="361"/>
      <c r="BT34" s="361"/>
      <c r="BU34" s="361"/>
      <c r="BV34" s="361"/>
      <c r="BW34" s="361"/>
      <c r="BX34" s="361"/>
      <c r="BY34" s="361"/>
      <c r="BZ34" s="361"/>
      <c r="CA34" s="361"/>
      <c r="CB34" s="361"/>
      <c r="CC34" s="361"/>
      <c r="CD34" s="361"/>
    </row>
    <row r="35" spans="2:82" ht="12">
      <c r="B35" s="361"/>
      <c r="C35" s="367"/>
      <c r="E35" s="361"/>
      <c r="F35" s="366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1"/>
      <c r="T35" s="361"/>
      <c r="U35" s="361"/>
      <c r="V35" s="361"/>
      <c r="Z35" s="361"/>
      <c r="AA35" s="361"/>
      <c r="AB35" s="361"/>
      <c r="AC35" s="365"/>
      <c r="AD35" s="364"/>
      <c r="AE35" s="364"/>
      <c r="AF35" s="361"/>
      <c r="AG35" s="361"/>
      <c r="AH35" s="361"/>
      <c r="AI35" s="361"/>
      <c r="AJ35" s="361"/>
      <c r="AK35" s="361"/>
      <c r="AL35" s="361"/>
      <c r="AM35" s="361"/>
      <c r="AN35" s="361"/>
      <c r="AO35" s="361"/>
      <c r="AP35" s="361"/>
      <c r="AQ35" s="361"/>
      <c r="AR35" s="361"/>
      <c r="AS35" s="361"/>
      <c r="AT35" s="361"/>
      <c r="AU35" s="361"/>
      <c r="AV35" s="361"/>
      <c r="AW35" s="361"/>
      <c r="AX35" s="361"/>
      <c r="AY35" s="361"/>
      <c r="AZ35" s="361"/>
      <c r="BA35" s="361"/>
      <c r="BB35" s="361"/>
      <c r="BC35" s="361"/>
      <c r="BD35" s="361"/>
      <c r="BE35" s="361"/>
      <c r="BF35" s="361"/>
      <c r="BG35" s="361"/>
      <c r="BH35" s="361"/>
      <c r="BI35" s="361"/>
      <c r="BJ35" s="361"/>
      <c r="BK35" s="361"/>
      <c r="BL35" s="361"/>
      <c r="BM35" s="361"/>
      <c r="BN35" s="361"/>
      <c r="BO35" s="361"/>
      <c r="BP35" s="361"/>
      <c r="BQ35" s="361"/>
      <c r="BR35" s="361"/>
      <c r="BS35" s="361"/>
      <c r="BT35" s="361"/>
      <c r="BU35" s="361"/>
      <c r="BV35" s="361"/>
      <c r="BW35" s="361"/>
      <c r="BX35" s="361"/>
      <c r="BY35" s="361"/>
      <c r="BZ35" s="361"/>
      <c r="CA35" s="361"/>
      <c r="CB35" s="361"/>
      <c r="CC35" s="361"/>
      <c r="CD35" s="361"/>
    </row>
    <row r="36" spans="2:82" ht="12">
      <c r="B36" s="361"/>
      <c r="C36" s="367"/>
      <c r="E36" s="361"/>
      <c r="F36" s="366"/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361"/>
      <c r="T36" s="361"/>
      <c r="U36" s="361"/>
      <c r="V36" s="361"/>
      <c r="Z36" s="361"/>
      <c r="AA36" s="361"/>
      <c r="AB36" s="361"/>
      <c r="AC36" s="365"/>
      <c r="AD36" s="364"/>
      <c r="AE36" s="364"/>
      <c r="AF36" s="361"/>
      <c r="AG36" s="361"/>
      <c r="AH36" s="361"/>
      <c r="AI36" s="361"/>
      <c r="AJ36" s="361"/>
      <c r="AK36" s="361"/>
      <c r="AL36" s="361"/>
      <c r="AM36" s="361"/>
      <c r="AN36" s="361"/>
      <c r="AO36" s="361"/>
      <c r="AP36" s="361"/>
      <c r="AQ36" s="361"/>
      <c r="AR36" s="361"/>
      <c r="AS36" s="361"/>
      <c r="AT36" s="361"/>
      <c r="AU36" s="361"/>
      <c r="AV36" s="361"/>
      <c r="AW36" s="361"/>
      <c r="AX36" s="361"/>
      <c r="AY36" s="361"/>
      <c r="AZ36" s="361"/>
      <c r="BA36" s="361"/>
      <c r="BB36" s="361"/>
      <c r="BC36" s="361"/>
      <c r="BD36" s="361"/>
      <c r="BE36" s="361"/>
      <c r="BF36" s="361"/>
      <c r="BG36" s="361"/>
      <c r="BH36" s="361"/>
      <c r="BI36" s="361"/>
      <c r="BJ36" s="361"/>
      <c r="BK36" s="361"/>
      <c r="BL36" s="361"/>
      <c r="BM36" s="361"/>
      <c r="BN36" s="361"/>
      <c r="BO36" s="361"/>
      <c r="BP36" s="361"/>
      <c r="BQ36" s="361"/>
      <c r="BR36" s="361"/>
      <c r="BS36" s="361"/>
      <c r="BT36" s="361"/>
      <c r="BU36" s="361"/>
      <c r="BV36" s="361"/>
      <c r="BW36" s="361"/>
      <c r="BX36" s="361"/>
      <c r="BY36" s="361"/>
      <c r="BZ36" s="361"/>
      <c r="CA36" s="361"/>
      <c r="CB36" s="361"/>
      <c r="CC36" s="361"/>
      <c r="CD36" s="361"/>
    </row>
    <row r="37" spans="2:82" ht="12">
      <c r="B37" s="361"/>
      <c r="C37" s="367"/>
      <c r="E37" s="361"/>
      <c r="F37" s="366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  <c r="R37" s="361"/>
      <c r="T37" s="361"/>
      <c r="U37" s="361"/>
      <c r="V37" s="361"/>
      <c r="Z37" s="361"/>
      <c r="AA37" s="361"/>
      <c r="AB37" s="361"/>
      <c r="AC37" s="365"/>
      <c r="AD37" s="364"/>
      <c r="AE37" s="364"/>
      <c r="AF37" s="361"/>
      <c r="AG37" s="361"/>
      <c r="AH37" s="361"/>
      <c r="AI37" s="361"/>
      <c r="AJ37" s="361"/>
      <c r="AK37" s="361"/>
      <c r="AL37" s="361"/>
      <c r="AM37" s="361"/>
      <c r="AN37" s="361"/>
      <c r="AO37" s="361"/>
      <c r="AP37" s="361"/>
      <c r="AQ37" s="361"/>
      <c r="AR37" s="361"/>
      <c r="AS37" s="361"/>
      <c r="AT37" s="361"/>
      <c r="AU37" s="361"/>
      <c r="AV37" s="361"/>
      <c r="AW37" s="361"/>
      <c r="AX37" s="361"/>
      <c r="AY37" s="361"/>
      <c r="AZ37" s="361"/>
      <c r="BA37" s="361"/>
      <c r="BB37" s="361"/>
      <c r="BC37" s="361"/>
      <c r="BD37" s="361"/>
      <c r="BE37" s="361"/>
      <c r="BF37" s="361"/>
      <c r="BG37" s="361"/>
      <c r="BH37" s="361"/>
      <c r="BI37" s="361"/>
      <c r="BJ37" s="361"/>
      <c r="BK37" s="361"/>
      <c r="BL37" s="361"/>
      <c r="BM37" s="361"/>
      <c r="BN37" s="361"/>
      <c r="BO37" s="361"/>
      <c r="BP37" s="361"/>
      <c r="BQ37" s="361"/>
      <c r="BR37" s="361"/>
      <c r="BS37" s="361"/>
      <c r="BT37" s="361"/>
      <c r="BU37" s="361"/>
      <c r="BV37" s="361"/>
      <c r="BW37" s="361"/>
      <c r="BX37" s="361"/>
      <c r="BY37" s="361"/>
      <c r="BZ37" s="361"/>
      <c r="CA37" s="361"/>
      <c r="CB37" s="361"/>
      <c r="CC37" s="361"/>
      <c r="CD37" s="361"/>
    </row>
    <row r="38" spans="2:82" ht="12">
      <c r="B38" s="361"/>
      <c r="C38" s="367"/>
      <c r="E38" s="361"/>
      <c r="F38" s="366"/>
      <c r="G38" s="361"/>
      <c r="H38" s="361"/>
      <c r="I38" s="361"/>
      <c r="J38" s="361"/>
      <c r="K38" s="361"/>
      <c r="L38" s="361"/>
      <c r="M38" s="361"/>
      <c r="N38" s="361"/>
      <c r="O38" s="361"/>
      <c r="P38" s="361"/>
      <c r="Q38" s="361"/>
      <c r="R38" s="361"/>
      <c r="T38" s="361"/>
      <c r="U38" s="361"/>
      <c r="V38" s="361"/>
      <c r="Z38" s="361"/>
      <c r="AA38" s="361"/>
      <c r="AB38" s="361"/>
      <c r="AC38" s="365"/>
      <c r="AD38" s="364"/>
      <c r="AE38" s="364"/>
      <c r="AF38" s="361"/>
      <c r="AG38" s="361"/>
      <c r="AH38" s="361"/>
      <c r="AI38" s="361"/>
      <c r="AJ38" s="361"/>
      <c r="AK38" s="361"/>
      <c r="AL38" s="361"/>
      <c r="AM38" s="361"/>
      <c r="AN38" s="361"/>
      <c r="AO38" s="361"/>
      <c r="AP38" s="361"/>
      <c r="AQ38" s="361"/>
      <c r="AR38" s="361"/>
      <c r="AS38" s="361"/>
      <c r="AT38" s="361"/>
      <c r="AU38" s="361"/>
      <c r="AV38" s="361"/>
      <c r="AW38" s="361"/>
      <c r="AX38" s="361"/>
      <c r="AY38" s="361"/>
      <c r="AZ38" s="361"/>
      <c r="BA38" s="361"/>
      <c r="BB38" s="361"/>
      <c r="BC38" s="361"/>
      <c r="BD38" s="361"/>
      <c r="BE38" s="361"/>
      <c r="BF38" s="361"/>
      <c r="BG38" s="361"/>
      <c r="BH38" s="361"/>
      <c r="BI38" s="361"/>
      <c r="BJ38" s="361"/>
      <c r="BK38" s="361"/>
      <c r="BL38" s="361"/>
      <c r="BM38" s="361"/>
      <c r="BN38" s="361"/>
      <c r="BO38" s="361"/>
      <c r="BP38" s="361"/>
      <c r="BQ38" s="361"/>
      <c r="BR38" s="361"/>
      <c r="BS38" s="361"/>
      <c r="BT38" s="361"/>
      <c r="BU38" s="361"/>
      <c r="BV38" s="361"/>
      <c r="BW38" s="361"/>
      <c r="BX38" s="361"/>
      <c r="BY38" s="361"/>
      <c r="BZ38" s="361"/>
      <c r="CA38" s="361"/>
      <c r="CB38" s="361"/>
      <c r="CC38" s="361"/>
      <c r="CD38" s="361"/>
    </row>
    <row r="39" spans="2:82" ht="12">
      <c r="B39" s="361"/>
      <c r="C39" s="367"/>
      <c r="E39" s="361"/>
      <c r="F39" s="366"/>
      <c r="G39" s="361"/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T39" s="361"/>
      <c r="U39" s="361"/>
      <c r="V39" s="361"/>
      <c r="Z39" s="361"/>
      <c r="AA39" s="361"/>
      <c r="AB39" s="361"/>
      <c r="AC39" s="365"/>
      <c r="AD39" s="364"/>
      <c r="AE39" s="364"/>
      <c r="AF39" s="361"/>
      <c r="AG39" s="361"/>
      <c r="AH39" s="361"/>
      <c r="AI39" s="361"/>
      <c r="AJ39" s="361"/>
      <c r="AK39" s="361"/>
      <c r="AL39" s="361"/>
      <c r="AM39" s="361"/>
      <c r="AN39" s="361"/>
      <c r="AO39" s="361"/>
      <c r="AP39" s="361"/>
      <c r="AQ39" s="361"/>
      <c r="AR39" s="361"/>
      <c r="AS39" s="361"/>
      <c r="AT39" s="361"/>
      <c r="AU39" s="361"/>
      <c r="AV39" s="361"/>
      <c r="AW39" s="361"/>
      <c r="AX39" s="361"/>
      <c r="AY39" s="361"/>
      <c r="AZ39" s="361"/>
      <c r="BA39" s="361"/>
      <c r="BB39" s="361"/>
      <c r="BC39" s="361"/>
      <c r="BD39" s="361"/>
      <c r="BE39" s="361"/>
      <c r="BF39" s="361"/>
      <c r="BG39" s="361"/>
      <c r="BH39" s="361"/>
      <c r="BI39" s="361"/>
      <c r="BJ39" s="361"/>
      <c r="BK39" s="361"/>
      <c r="BL39" s="361"/>
      <c r="BM39" s="361"/>
      <c r="BN39" s="361"/>
      <c r="BO39" s="361"/>
      <c r="BP39" s="361"/>
      <c r="BQ39" s="361"/>
      <c r="BR39" s="361"/>
      <c r="BS39" s="361"/>
      <c r="BT39" s="361"/>
      <c r="BU39" s="361"/>
      <c r="BV39" s="361"/>
      <c r="BW39" s="361"/>
      <c r="BX39" s="361"/>
      <c r="BY39" s="361"/>
      <c r="BZ39" s="361"/>
      <c r="CA39" s="361"/>
      <c r="CB39" s="361"/>
      <c r="CC39" s="361"/>
      <c r="CD39" s="361"/>
    </row>
    <row r="40" spans="2:82" ht="12">
      <c r="B40" s="361"/>
      <c r="C40" s="367"/>
      <c r="E40" s="361"/>
      <c r="F40" s="366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361"/>
      <c r="T40" s="361"/>
      <c r="U40" s="361"/>
      <c r="V40" s="361"/>
      <c r="Z40" s="361"/>
      <c r="AA40" s="361"/>
      <c r="AB40" s="361"/>
      <c r="AC40" s="365"/>
      <c r="AD40" s="364"/>
      <c r="AE40" s="364"/>
      <c r="AF40" s="361"/>
      <c r="AG40" s="361"/>
      <c r="AH40" s="361"/>
      <c r="AI40" s="361"/>
      <c r="AJ40" s="361"/>
      <c r="AK40" s="361"/>
      <c r="AL40" s="361"/>
      <c r="AM40" s="361"/>
      <c r="AN40" s="361"/>
      <c r="AO40" s="361"/>
      <c r="AP40" s="361"/>
      <c r="AQ40" s="361"/>
      <c r="AR40" s="361"/>
      <c r="AS40" s="361"/>
      <c r="AT40" s="361"/>
      <c r="AU40" s="361"/>
      <c r="AV40" s="361"/>
      <c r="AW40" s="361"/>
      <c r="AX40" s="361"/>
      <c r="AY40" s="361"/>
      <c r="AZ40" s="361"/>
      <c r="BA40" s="361"/>
      <c r="BB40" s="361"/>
      <c r="BC40" s="361"/>
      <c r="BD40" s="361"/>
      <c r="BE40" s="361"/>
      <c r="BF40" s="361"/>
      <c r="BG40" s="361"/>
      <c r="BH40" s="361"/>
      <c r="BI40" s="361"/>
      <c r="BJ40" s="361"/>
      <c r="BK40" s="361"/>
      <c r="BL40" s="361"/>
      <c r="BM40" s="361"/>
      <c r="BN40" s="361"/>
      <c r="BO40" s="361"/>
      <c r="BP40" s="361"/>
      <c r="BQ40" s="361"/>
      <c r="BR40" s="361"/>
      <c r="BS40" s="361"/>
      <c r="BT40" s="361"/>
      <c r="BU40" s="361"/>
      <c r="BV40" s="361"/>
      <c r="BW40" s="361"/>
      <c r="BX40" s="361"/>
      <c r="BY40" s="361"/>
      <c r="BZ40" s="361"/>
      <c r="CA40" s="361"/>
      <c r="CB40" s="361"/>
      <c r="CC40" s="361"/>
      <c r="CD40" s="361"/>
    </row>
    <row r="41" spans="2:82" ht="12">
      <c r="B41" s="361"/>
      <c r="C41" s="367"/>
      <c r="E41" s="361"/>
      <c r="F41" s="366"/>
      <c r="G41" s="361"/>
      <c r="H41" s="361"/>
      <c r="I41" s="361"/>
      <c r="J41" s="361"/>
      <c r="K41" s="361"/>
      <c r="L41" s="361"/>
      <c r="M41" s="361"/>
      <c r="N41" s="361"/>
      <c r="O41" s="361"/>
      <c r="P41" s="361"/>
      <c r="Q41" s="361"/>
      <c r="R41" s="361"/>
      <c r="T41" s="361"/>
      <c r="U41" s="361"/>
      <c r="V41" s="361"/>
      <c r="Z41" s="361"/>
      <c r="AA41" s="361"/>
      <c r="AB41" s="361"/>
      <c r="AC41" s="365"/>
      <c r="AD41" s="364"/>
      <c r="AE41" s="364"/>
      <c r="AF41" s="361"/>
      <c r="AG41" s="361"/>
      <c r="AH41" s="361"/>
      <c r="AI41" s="361"/>
      <c r="AJ41" s="361"/>
      <c r="AK41" s="361"/>
      <c r="AL41" s="361"/>
      <c r="AM41" s="361"/>
      <c r="AN41" s="361"/>
      <c r="AO41" s="361"/>
      <c r="AP41" s="361"/>
      <c r="AQ41" s="361"/>
      <c r="AR41" s="361"/>
      <c r="AS41" s="361"/>
      <c r="AT41" s="361"/>
      <c r="AU41" s="361"/>
      <c r="AV41" s="361"/>
      <c r="AW41" s="361"/>
      <c r="AX41" s="361"/>
      <c r="AY41" s="361"/>
      <c r="AZ41" s="361"/>
      <c r="BA41" s="361"/>
      <c r="BB41" s="361"/>
      <c r="BC41" s="361"/>
      <c r="BD41" s="361"/>
      <c r="BE41" s="361"/>
      <c r="BF41" s="361"/>
      <c r="BG41" s="361"/>
      <c r="BH41" s="361"/>
      <c r="BI41" s="361"/>
      <c r="BJ41" s="361"/>
      <c r="BK41" s="361"/>
      <c r="BL41" s="361"/>
      <c r="BM41" s="361"/>
      <c r="BN41" s="361"/>
      <c r="BO41" s="361"/>
      <c r="BP41" s="361"/>
      <c r="BQ41" s="361"/>
      <c r="BR41" s="361"/>
      <c r="BS41" s="361"/>
      <c r="BT41" s="361"/>
      <c r="BU41" s="361"/>
      <c r="BV41" s="361"/>
      <c r="BW41" s="361"/>
      <c r="BX41" s="361"/>
      <c r="BY41" s="361"/>
      <c r="BZ41" s="361"/>
      <c r="CA41" s="361"/>
      <c r="CB41" s="361"/>
      <c r="CC41" s="361"/>
      <c r="CD41" s="361"/>
    </row>
    <row r="42" spans="2:82" ht="12">
      <c r="B42" s="361"/>
      <c r="C42" s="367"/>
      <c r="E42" s="361"/>
      <c r="F42" s="366"/>
      <c r="G42" s="361"/>
      <c r="H42" s="361"/>
      <c r="I42" s="361"/>
      <c r="J42" s="361"/>
      <c r="K42" s="361"/>
      <c r="L42" s="361"/>
      <c r="M42" s="361"/>
      <c r="N42" s="361"/>
      <c r="O42" s="361"/>
      <c r="P42" s="361"/>
      <c r="Q42" s="361"/>
      <c r="R42" s="361"/>
      <c r="T42" s="361"/>
      <c r="U42" s="361"/>
      <c r="V42" s="361"/>
      <c r="Z42" s="361"/>
      <c r="AA42" s="361"/>
      <c r="AB42" s="361"/>
      <c r="AC42" s="365"/>
      <c r="AD42" s="364"/>
      <c r="AE42" s="364"/>
      <c r="AF42" s="361"/>
      <c r="AG42" s="361"/>
      <c r="AH42" s="361"/>
      <c r="AI42" s="361"/>
      <c r="AJ42" s="361"/>
      <c r="AK42" s="361"/>
      <c r="AL42" s="361"/>
      <c r="AM42" s="361"/>
      <c r="AN42" s="361"/>
      <c r="AO42" s="361"/>
      <c r="AP42" s="361"/>
      <c r="AQ42" s="361"/>
      <c r="AR42" s="361"/>
      <c r="AS42" s="361"/>
      <c r="AT42" s="361"/>
      <c r="AU42" s="361"/>
      <c r="AV42" s="361"/>
      <c r="AW42" s="361"/>
      <c r="AX42" s="361"/>
      <c r="AY42" s="361"/>
      <c r="AZ42" s="361"/>
      <c r="BA42" s="361"/>
      <c r="BB42" s="361"/>
      <c r="BC42" s="361"/>
      <c r="BD42" s="361"/>
      <c r="BE42" s="361"/>
      <c r="BF42" s="361"/>
      <c r="BG42" s="361"/>
      <c r="BH42" s="361"/>
      <c r="BI42" s="361"/>
      <c r="BJ42" s="361"/>
      <c r="BK42" s="361"/>
      <c r="BL42" s="361"/>
      <c r="BM42" s="361"/>
      <c r="BN42" s="361"/>
      <c r="BO42" s="361"/>
      <c r="BP42" s="361"/>
      <c r="BQ42" s="361"/>
      <c r="BR42" s="361"/>
      <c r="BS42" s="361"/>
      <c r="BT42" s="361"/>
      <c r="BU42" s="361"/>
      <c r="BV42" s="361"/>
      <c r="BW42" s="361"/>
      <c r="BX42" s="361"/>
      <c r="BY42" s="361"/>
      <c r="BZ42" s="361"/>
      <c r="CA42" s="361"/>
      <c r="CB42" s="361"/>
      <c r="CC42" s="361"/>
      <c r="CD42" s="361"/>
    </row>
    <row r="43" spans="2:82" ht="12">
      <c r="B43" s="361"/>
      <c r="C43" s="367"/>
      <c r="E43" s="361"/>
      <c r="F43" s="366"/>
      <c r="G43" s="361"/>
      <c r="H43" s="361"/>
      <c r="I43" s="361"/>
      <c r="J43" s="361"/>
      <c r="K43" s="361"/>
      <c r="L43" s="361"/>
      <c r="M43" s="361"/>
      <c r="N43" s="361"/>
      <c r="O43" s="361"/>
      <c r="P43" s="361"/>
      <c r="Q43" s="361"/>
      <c r="R43" s="361"/>
      <c r="T43" s="361"/>
      <c r="U43" s="361"/>
      <c r="V43" s="361"/>
      <c r="Z43" s="361"/>
      <c r="AA43" s="361"/>
      <c r="AB43" s="361"/>
      <c r="AC43" s="365"/>
      <c r="AD43" s="364"/>
      <c r="AE43" s="364"/>
      <c r="AF43" s="361"/>
      <c r="AG43" s="361"/>
      <c r="AH43" s="361"/>
      <c r="AI43" s="361"/>
      <c r="AJ43" s="361"/>
      <c r="AK43" s="361"/>
      <c r="AL43" s="361"/>
      <c r="AM43" s="361"/>
      <c r="AN43" s="361"/>
      <c r="AO43" s="361"/>
      <c r="AP43" s="361"/>
      <c r="AQ43" s="361"/>
      <c r="AR43" s="361"/>
      <c r="AS43" s="361"/>
      <c r="AT43" s="361"/>
      <c r="AU43" s="361"/>
      <c r="AV43" s="361"/>
      <c r="AW43" s="361"/>
      <c r="AX43" s="361"/>
      <c r="AY43" s="361"/>
      <c r="AZ43" s="361"/>
      <c r="BA43" s="361"/>
      <c r="BB43" s="361"/>
      <c r="BC43" s="361"/>
      <c r="BD43" s="361"/>
      <c r="BE43" s="361"/>
      <c r="BF43" s="361"/>
      <c r="BG43" s="361"/>
      <c r="BH43" s="361"/>
      <c r="BI43" s="361"/>
      <c r="BJ43" s="361"/>
      <c r="BK43" s="361"/>
      <c r="BL43" s="361"/>
      <c r="BM43" s="361"/>
      <c r="BN43" s="361"/>
      <c r="BO43" s="361"/>
      <c r="BP43" s="361"/>
      <c r="BQ43" s="361"/>
      <c r="BR43" s="361"/>
      <c r="BS43" s="361"/>
      <c r="BT43" s="361"/>
      <c r="BU43" s="361"/>
      <c r="BV43" s="361"/>
      <c r="BW43" s="361"/>
      <c r="BX43" s="361"/>
      <c r="BY43" s="361"/>
      <c r="BZ43" s="361"/>
      <c r="CA43" s="361"/>
      <c r="CB43" s="361"/>
      <c r="CC43" s="361"/>
      <c r="CD43" s="361"/>
    </row>
    <row r="44" spans="2:82" ht="12">
      <c r="B44" s="361"/>
      <c r="C44" s="367"/>
      <c r="E44" s="361"/>
      <c r="F44" s="366"/>
      <c r="G44" s="361"/>
      <c r="H44" s="361"/>
      <c r="I44" s="361"/>
      <c r="J44" s="361"/>
      <c r="K44" s="361"/>
      <c r="L44" s="361"/>
      <c r="M44" s="361"/>
      <c r="N44" s="361"/>
      <c r="O44" s="361"/>
      <c r="P44" s="361"/>
      <c r="Q44" s="361"/>
      <c r="R44" s="361"/>
      <c r="T44" s="361"/>
      <c r="U44" s="361"/>
      <c r="V44" s="361"/>
      <c r="Z44" s="361"/>
      <c r="AA44" s="361"/>
      <c r="AB44" s="361"/>
      <c r="AC44" s="365"/>
      <c r="AD44" s="364"/>
      <c r="AE44" s="364"/>
      <c r="AF44" s="361"/>
      <c r="AG44" s="361"/>
      <c r="AH44" s="361"/>
      <c r="AI44" s="361"/>
      <c r="AJ44" s="361"/>
      <c r="AK44" s="361"/>
      <c r="AL44" s="361"/>
      <c r="AM44" s="361"/>
      <c r="AN44" s="361"/>
      <c r="AO44" s="361"/>
      <c r="AP44" s="361"/>
      <c r="AQ44" s="361"/>
      <c r="AR44" s="361"/>
      <c r="AS44" s="361"/>
      <c r="AT44" s="361"/>
      <c r="AU44" s="361"/>
      <c r="AV44" s="361"/>
      <c r="AW44" s="361"/>
      <c r="AX44" s="361"/>
      <c r="AY44" s="361"/>
      <c r="AZ44" s="361"/>
      <c r="BA44" s="361"/>
      <c r="BB44" s="361"/>
      <c r="BC44" s="361"/>
      <c r="BD44" s="361"/>
      <c r="BE44" s="361"/>
      <c r="BF44" s="361"/>
      <c r="BG44" s="361"/>
      <c r="BH44" s="361"/>
      <c r="BI44" s="361"/>
      <c r="BJ44" s="361"/>
      <c r="BK44" s="361"/>
      <c r="BL44" s="361"/>
      <c r="BM44" s="361"/>
      <c r="BN44" s="361"/>
      <c r="BO44" s="361"/>
      <c r="BP44" s="361"/>
      <c r="BQ44" s="361"/>
      <c r="BR44" s="361"/>
      <c r="BS44" s="361"/>
      <c r="BT44" s="361"/>
      <c r="BU44" s="361"/>
      <c r="BV44" s="361"/>
      <c r="BW44" s="361"/>
      <c r="BX44" s="361"/>
      <c r="BY44" s="361"/>
      <c r="BZ44" s="361"/>
      <c r="CA44" s="361"/>
      <c r="CB44" s="361"/>
      <c r="CC44" s="361"/>
      <c r="CD44" s="361"/>
    </row>
    <row r="45" spans="2:82" ht="12">
      <c r="B45" s="361"/>
      <c r="C45" s="367"/>
      <c r="E45" s="361"/>
      <c r="F45" s="366"/>
      <c r="G45" s="361"/>
      <c r="H45" s="361"/>
      <c r="I45" s="361"/>
      <c r="J45" s="361"/>
      <c r="K45" s="361"/>
      <c r="L45" s="361"/>
      <c r="M45" s="361"/>
      <c r="N45" s="361"/>
      <c r="O45" s="361"/>
      <c r="P45" s="361"/>
      <c r="Q45" s="361"/>
      <c r="R45" s="361"/>
      <c r="T45" s="361"/>
      <c r="U45" s="361"/>
      <c r="V45" s="361"/>
      <c r="Z45" s="361"/>
      <c r="AA45" s="361"/>
      <c r="AB45" s="361"/>
      <c r="AC45" s="365"/>
      <c r="AD45" s="364"/>
      <c r="AE45" s="364"/>
      <c r="AF45" s="361"/>
      <c r="AG45" s="361"/>
      <c r="AH45" s="361"/>
      <c r="AI45" s="361"/>
      <c r="AJ45" s="361"/>
      <c r="AK45" s="361"/>
      <c r="AL45" s="361"/>
      <c r="AM45" s="361"/>
      <c r="AN45" s="361"/>
      <c r="AO45" s="361"/>
      <c r="AP45" s="361"/>
      <c r="AQ45" s="361"/>
      <c r="AR45" s="361"/>
      <c r="AS45" s="361"/>
      <c r="AT45" s="361"/>
      <c r="AU45" s="361"/>
      <c r="AV45" s="361"/>
      <c r="AW45" s="361"/>
      <c r="AX45" s="361"/>
      <c r="AY45" s="361"/>
      <c r="AZ45" s="361"/>
      <c r="BA45" s="361"/>
      <c r="BB45" s="361"/>
      <c r="BC45" s="361"/>
      <c r="BD45" s="361"/>
      <c r="BE45" s="361"/>
      <c r="BF45" s="361"/>
      <c r="BG45" s="361"/>
      <c r="BH45" s="361"/>
      <c r="BI45" s="361"/>
      <c r="BJ45" s="361"/>
      <c r="BK45" s="361"/>
      <c r="BL45" s="361"/>
      <c r="BM45" s="361"/>
      <c r="BN45" s="361"/>
      <c r="BO45" s="361"/>
      <c r="BP45" s="361"/>
      <c r="BQ45" s="361"/>
      <c r="BR45" s="361"/>
      <c r="BS45" s="361"/>
      <c r="BT45" s="361"/>
      <c r="BU45" s="361"/>
      <c r="BV45" s="361"/>
      <c r="BW45" s="361"/>
      <c r="BX45" s="361"/>
      <c r="BY45" s="361"/>
      <c r="BZ45" s="361"/>
      <c r="CA45" s="361"/>
      <c r="CB45" s="361"/>
      <c r="CC45" s="361"/>
      <c r="CD45" s="361"/>
    </row>
    <row r="46" spans="2:82" ht="12">
      <c r="B46" s="361"/>
      <c r="C46" s="367"/>
      <c r="E46" s="361"/>
      <c r="F46" s="366"/>
      <c r="G46" s="361"/>
      <c r="H46" s="361"/>
      <c r="I46" s="361"/>
      <c r="J46" s="361"/>
      <c r="K46" s="361"/>
      <c r="L46" s="361"/>
      <c r="M46" s="361"/>
      <c r="N46" s="361"/>
      <c r="O46" s="361"/>
      <c r="P46" s="361"/>
      <c r="Q46" s="361"/>
      <c r="R46" s="361"/>
      <c r="T46" s="361"/>
      <c r="U46" s="361"/>
      <c r="V46" s="361"/>
      <c r="Z46" s="361"/>
      <c r="AA46" s="361"/>
      <c r="AB46" s="361"/>
      <c r="AC46" s="365"/>
      <c r="AD46" s="364"/>
      <c r="AE46" s="364"/>
      <c r="AF46" s="361"/>
      <c r="AG46" s="361"/>
      <c r="AH46" s="361"/>
      <c r="AI46" s="361"/>
      <c r="AJ46" s="361"/>
      <c r="AK46" s="361"/>
      <c r="AL46" s="361"/>
      <c r="AM46" s="361"/>
      <c r="AN46" s="361"/>
      <c r="AO46" s="361"/>
      <c r="AP46" s="361"/>
      <c r="AQ46" s="361"/>
      <c r="AR46" s="361"/>
      <c r="AS46" s="361"/>
      <c r="AT46" s="361"/>
      <c r="AU46" s="361"/>
      <c r="AV46" s="361"/>
      <c r="AW46" s="361"/>
      <c r="AX46" s="361"/>
      <c r="AY46" s="361"/>
      <c r="AZ46" s="361"/>
      <c r="BA46" s="361"/>
      <c r="BB46" s="361"/>
      <c r="BC46" s="361"/>
      <c r="BD46" s="361"/>
      <c r="BE46" s="361"/>
      <c r="BF46" s="361"/>
      <c r="BG46" s="361"/>
      <c r="BH46" s="361"/>
      <c r="BI46" s="361"/>
      <c r="BJ46" s="361"/>
      <c r="BK46" s="361"/>
      <c r="BL46" s="361"/>
      <c r="BM46" s="361"/>
      <c r="BN46" s="361"/>
      <c r="BO46" s="361"/>
      <c r="BP46" s="361"/>
      <c r="BQ46" s="361"/>
      <c r="BR46" s="361"/>
      <c r="BS46" s="361"/>
      <c r="BT46" s="361"/>
      <c r="BU46" s="361"/>
      <c r="BV46" s="361"/>
      <c r="BW46" s="361"/>
      <c r="BX46" s="361"/>
      <c r="BY46" s="361"/>
      <c r="BZ46" s="361"/>
      <c r="CA46" s="361"/>
      <c r="CB46" s="361"/>
      <c r="CC46" s="361"/>
      <c r="CD46" s="361"/>
    </row>
    <row r="47" spans="2:82" ht="12">
      <c r="B47" s="361"/>
      <c r="C47" s="367"/>
      <c r="E47" s="361"/>
      <c r="F47" s="366"/>
      <c r="G47" s="361"/>
      <c r="H47" s="361"/>
      <c r="I47" s="361"/>
      <c r="J47" s="361"/>
      <c r="K47" s="361"/>
      <c r="L47" s="361"/>
      <c r="M47" s="361"/>
      <c r="N47" s="361"/>
      <c r="O47" s="361"/>
      <c r="P47" s="361"/>
      <c r="Q47" s="361"/>
      <c r="R47" s="361"/>
      <c r="T47" s="361"/>
      <c r="U47" s="361"/>
      <c r="V47" s="361"/>
      <c r="Z47" s="361"/>
      <c r="AA47" s="361"/>
      <c r="AB47" s="361"/>
      <c r="AC47" s="365"/>
      <c r="AD47" s="364"/>
      <c r="AE47" s="364"/>
      <c r="AF47" s="361"/>
      <c r="AG47" s="361"/>
      <c r="AH47" s="361"/>
      <c r="AI47" s="361"/>
      <c r="AJ47" s="361"/>
      <c r="AK47" s="361"/>
      <c r="AL47" s="361"/>
      <c r="AM47" s="361"/>
      <c r="AN47" s="361"/>
      <c r="AO47" s="361"/>
      <c r="AP47" s="361"/>
      <c r="AQ47" s="361"/>
      <c r="AR47" s="361"/>
      <c r="AS47" s="361"/>
      <c r="AT47" s="361"/>
      <c r="AU47" s="361"/>
      <c r="AV47" s="361"/>
      <c r="AW47" s="361"/>
      <c r="AX47" s="361"/>
      <c r="AY47" s="361"/>
      <c r="AZ47" s="361"/>
      <c r="BA47" s="361"/>
      <c r="BB47" s="361"/>
      <c r="BC47" s="361"/>
      <c r="BD47" s="361"/>
      <c r="BE47" s="361"/>
      <c r="BF47" s="361"/>
      <c r="BG47" s="361"/>
      <c r="BH47" s="361"/>
      <c r="BI47" s="361"/>
      <c r="BJ47" s="361"/>
      <c r="BK47" s="361"/>
      <c r="BL47" s="361"/>
      <c r="BM47" s="361"/>
      <c r="BN47" s="361"/>
      <c r="BO47" s="361"/>
      <c r="BP47" s="361"/>
      <c r="BQ47" s="361"/>
      <c r="BR47" s="361"/>
      <c r="BS47" s="361"/>
      <c r="BT47" s="361"/>
      <c r="BU47" s="361"/>
      <c r="BV47" s="361"/>
      <c r="BW47" s="361"/>
      <c r="BX47" s="361"/>
      <c r="BY47" s="361"/>
      <c r="BZ47" s="361"/>
      <c r="CA47" s="361"/>
      <c r="CB47" s="361"/>
      <c r="CC47" s="361"/>
      <c r="CD47" s="361"/>
    </row>
    <row r="48" spans="2:82" ht="12">
      <c r="B48" s="361"/>
      <c r="C48" s="367"/>
      <c r="E48" s="361"/>
      <c r="F48" s="366"/>
      <c r="G48" s="361"/>
      <c r="H48" s="361"/>
      <c r="I48" s="361"/>
      <c r="J48" s="361"/>
      <c r="K48" s="361"/>
      <c r="L48" s="361"/>
      <c r="M48" s="361"/>
      <c r="N48" s="361"/>
      <c r="O48" s="361"/>
      <c r="P48" s="361"/>
      <c r="Q48" s="361"/>
      <c r="R48" s="361"/>
      <c r="T48" s="361"/>
      <c r="U48" s="361"/>
      <c r="V48" s="361"/>
      <c r="Z48" s="361"/>
      <c r="AA48" s="361"/>
      <c r="AB48" s="361"/>
      <c r="AC48" s="365"/>
      <c r="AD48" s="364"/>
      <c r="AE48" s="364"/>
      <c r="AF48" s="361"/>
      <c r="AG48" s="361"/>
      <c r="AH48" s="361"/>
      <c r="AI48" s="361"/>
      <c r="AJ48" s="361"/>
      <c r="AK48" s="361"/>
      <c r="AL48" s="361"/>
      <c r="AM48" s="361"/>
      <c r="AN48" s="361"/>
      <c r="AO48" s="361"/>
      <c r="AP48" s="361"/>
      <c r="AQ48" s="361"/>
      <c r="AR48" s="361"/>
      <c r="AS48" s="361"/>
      <c r="AT48" s="361"/>
      <c r="AU48" s="361"/>
      <c r="AV48" s="361"/>
      <c r="AW48" s="361"/>
      <c r="AX48" s="361"/>
      <c r="AY48" s="361"/>
      <c r="AZ48" s="361"/>
      <c r="BA48" s="361"/>
      <c r="BB48" s="361"/>
      <c r="BC48" s="361"/>
      <c r="BD48" s="361"/>
      <c r="BE48" s="361"/>
      <c r="BF48" s="361"/>
      <c r="BG48" s="361"/>
      <c r="BH48" s="361"/>
      <c r="BI48" s="361"/>
      <c r="BJ48" s="361"/>
      <c r="BK48" s="361"/>
      <c r="BL48" s="361"/>
      <c r="BM48" s="361"/>
      <c r="BN48" s="361"/>
      <c r="BO48" s="361"/>
      <c r="BP48" s="361"/>
      <c r="BQ48" s="361"/>
      <c r="BR48" s="361"/>
      <c r="BS48" s="361"/>
      <c r="BT48" s="361"/>
      <c r="BU48" s="361"/>
      <c r="BV48" s="361"/>
      <c r="BW48" s="361"/>
      <c r="BX48" s="361"/>
      <c r="BY48" s="361"/>
      <c r="BZ48" s="361"/>
      <c r="CA48" s="361"/>
      <c r="CB48" s="361"/>
      <c r="CC48" s="361"/>
      <c r="CD48" s="361"/>
    </row>
    <row r="49" spans="2:82" ht="12">
      <c r="B49" s="361"/>
      <c r="C49" s="367"/>
      <c r="E49" s="361"/>
      <c r="F49" s="366"/>
      <c r="G49" s="361"/>
      <c r="H49" s="361"/>
      <c r="I49" s="361"/>
      <c r="J49" s="361"/>
      <c r="K49" s="361"/>
      <c r="L49" s="361"/>
      <c r="M49" s="361"/>
      <c r="N49" s="361"/>
      <c r="O49" s="361"/>
      <c r="P49" s="361"/>
      <c r="Q49" s="361"/>
      <c r="R49" s="361"/>
      <c r="T49" s="361"/>
      <c r="U49" s="361"/>
      <c r="V49" s="361"/>
      <c r="Z49" s="361"/>
      <c r="AA49" s="361"/>
      <c r="AB49" s="361"/>
      <c r="AC49" s="365"/>
      <c r="AD49" s="364"/>
      <c r="AE49" s="364"/>
      <c r="AF49" s="361"/>
      <c r="AG49" s="361"/>
      <c r="AH49" s="361"/>
      <c r="AI49" s="361"/>
      <c r="AJ49" s="361"/>
      <c r="AK49" s="361"/>
      <c r="AL49" s="361"/>
      <c r="AM49" s="361"/>
      <c r="AN49" s="361"/>
      <c r="AO49" s="361"/>
      <c r="AP49" s="361"/>
      <c r="AQ49" s="361"/>
      <c r="AR49" s="361"/>
      <c r="AS49" s="361"/>
      <c r="AT49" s="361"/>
      <c r="AU49" s="361"/>
      <c r="AV49" s="361"/>
      <c r="AW49" s="361"/>
      <c r="AX49" s="361"/>
      <c r="AY49" s="361"/>
      <c r="AZ49" s="361"/>
      <c r="BA49" s="361"/>
      <c r="BB49" s="361"/>
      <c r="BC49" s="361"/>
      <c r="BD49" s="361"/>
      <c r="BE49" s="361"/>
      <c r="BF49" s="361"/>
      <c r="BG49" s="361"/>
      <c r="BH49" s="361"/>
      <c r="BI49" s="361"/>
      <c r="BJ49" s="361"/>
      <c r="BK49" s="361"/>
      <c r="BL49" s="361"/>
      <c r="BM49" s="361"/>
      <c r="BN49" s="361"/>
      <c r="BO49" s="361"/>
      <c r="BP49" s="361"/>
      <c r="BQ49" s="361"/>
      <c r="BR49" s="361"/>
      <c r="BS49" s="361"/>
      <c r="BT49" s="361"/>
      <c r="BU49" s="361"/>
      <c r="BV49" s="361"/>
      <c r="BW49" s="361"/>
      <c r="BX49" s="361"/>
      <c r="BY49" s="361"/>
      <c r="BZ49" s="361"/>
      <c r="CA49" s="361"/>
      <c r="CB49" s="361"/>
      <c r="CC49" s="361"/>
      <c r="CD49" s="361"/>
    </row>
    <row r="50" spans="2:82" ht="12">
      <c r="B50" s="361"/>
      <c r="C50" s="367"/>
      <c r="E50" s="361"/>
      <c r="F50" s="366"/>
      <c r="G50" s="361"/>
      <c r="H50" s="361"/>
      <c r="I50" s="361"/>
      <c r="J50" s="361"/>
      <c r="K50" s="361"/>
      <c r="L50" s="361"/>
      <c r="M50" s="361"/>
      <c r="N50" s="361"/>
      <c r="O50" s="361"/>
      <c r="P50" s="361"/>
      <c r="Q50" s="361"/>
      <c r="R50" s="361"/>
      <c r="T50" s="361"/>
      <c r="U50" s="361"/>
      <c r="V50" s="361"/>
      <c r="Z50" s="361"/>
      <c r="AA50" s="361"/>
      <c r="AB50" s="361"/>
      <c r="AC50" s="365"/>
      <c r="AD50" s="364"/>
      <c r="AE50" s="364"/>
      <c r="AF50" s="361"/>
      <c r="AG50" s="361"/>
      <c r="AH50" s="361"/>
      <c r="AI50" s="361"/>
      <c r="AJ50" s="361"/>
      <c r="AK50" s="361"/>
      <c r="AL50" s="361"/>
      <c r="AM50" s="361"/>
      <c r="AN50" s="361"/>
      <c r="AO50" s="361"/>
      <c r="AP50" s="361"/>
      <c r="AQ50" s="361"/>
      <c r="AR50" s="361"/>
      <c r="AS50" s="361"/>
      <c r="AT50" s="361"/>
      <c r="AU50" s="361"/>
      <c r="AV50" s="361"/>
      <c r="AW50" s="361"/>
      <c r="AX50" s="361"/>
      <c r="AY50" s="361"/>
      <c r="AZ50" s="361"/>
      <c r="BA50" s="361"/>
      <c r="BB50" s="361"/>
      <c r="BC50" s="361"/>
      <c r="BD50" s="361"/>
      <c r="BE50" s="361"/>
      <c r="BF50" s="361"/>
      <c r="BG50" s="361"/>
      <c r="BH50" s="361"/>
      <c r="BI50" s="361"/>
      <c r="BJ50" s="361"/>
      <c r="BK50" s="361"/>
      <c r="BL50" s="361"/>
      <c r="BM50" s="361"/>
      <c r="BN50" s="361"/>
      <c r="BO50" s="361"/>
      <c r="BP50" s="361"/>
      <c r="BQ50" s="361"/>
      <c r="BR50" s="361"/>
      <c r="BS50" s="361"/>
      <c r="BT50" s="361"/>
      <c r="BU50" s="361"/>
      <c r="BV50" s="361"/>
      <c r="BW50" s="361"/>
      <c r="BX50" s="361"/>
      <c r="BY50" s="361"/>
      <c r="BZ50" s="361"/>
      <c r="CA50" s="361"/>
      <c r="CB50" s="361"/>
      <c r="CC50" s="361"/>
      <c r="CD50" s="361"/>
    </row>
    <row r="51" spans="2:82" ht="12">
      <c r="B51" s="361"/>
      <c r="C51" s="367"/>
      <c r="E51" s="361"/>
      <c r="F51" s="366"/>
      <c r="G51" s="361"/>
      <c r="H51" s="361"/>
      <c r="I51" s="361"/>
      <c r="J51" s="361"/>
      <c r="K51" s="361"/>
      <c r="L51" s="361"/>
      <c r="M51" s="361"/>
      <c r="N51" s="361"/>
      <c r="O51" s="361"/>
      <c r="P51" s="361"/>
      <c r="Q51" s="361"/>
      <c r="R51" s="361"/>
      <c r="T51" s="361"/>
      <c r="U51" s="361"/>
      <c r="V51" s="361"/>
      <c r="Z51" s="361"/>
      <c r="AA51" s="361"/>
      <c r="AB51" s="361"/>
      <c r="AC51" s="365"/>
      <c r="AD51" s="364"/>
      <c r="AE51" s="364"/>
      <c r="AF51" s="361"/>
      <c r="AG51" s="361"/>
      <c r="AH51" s="361"/>
      <c r="AI51" s="361"/>
      <c r="AJ51" s="361"/>
      <c r="AK51" s="361"/>
      <c r="AL51" s="361"/>
      <c r="AM51" s="361"/>
      <c r="AN51" s="361"/>
      <c r="AO51" s="361"/>
      <c r="AP51" s="361"/>
      <c r="AQ51" s="361"/>
      <c r="AR51" s="361"/>
      <c r="AS51" s="361"/>
      <c r="AT51" s="361"/>
      <c r="AU51" s="361"/>
      <c r="AV51" s="361"/>
      <c r="AW51" s="361"/>
      <c r="AX51" s="361"/>
      <c r="AY51" s="361"/>
      <c r="AZ51" s="361"/>
      <c r="BA51" s="361"/>
      <c r="BB51" s="361"/>
      <c r="BC51" s="361"/>
      <c r="BD51" s="361"/>
      <c r="BE51" s="361"/>
      <c r="BF51" s="361"/>
      <c r="BG51" s="361"/>
      <c r="BH51" s="361"/>
      <c r="BI51" s="361"/>
      <c r="BJ51" s="361"/>
      <c r="BK51" s="361"/>
      <c r="BL51" s="361"/>
      <c r="BM51" s="361"/>
      <c r="BN51" s="361"/>
      <c r="BO51" s="361"/>
      <c r="BP51" s="361"/>
      <c r="BQ51" s="361"/>
      <c r="BR51" s="361"/>
      <c r="BS51" s="361"/>
      <c r="BT51" s="361"/>
      <c r="BU51" s="361"/>
      <c r="BV51" s="361"/>
      <c r="BW51" s="361"/>
      <c r="BX51" s="361"/>
      <c r="BY51" s="361"/>
      <c r="BZ51" s="361"/>
      <c r="CA51" s="361"/>
      <c r="CB51" s="361"/>
      <c r="CC51" s="361"/>
      <c r="CD51" s="361"/>
    </row>
    <row r="52" spans="2:82" ht="12">
      <c r="B52" s="361"/>
      <c r="C52" s="367"/>
      <c r="E52" s="361"/>
      <c r="F52" s="366"/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T52" s="361"/>
      <c r="U52" s="361"/>
      <c r="V52" s="361"/>
      <c r="Z52" s="361"/>
      <c r="AA52" s="361"/>
      <c r="AB52" s="361"/>
      <c r="AC52" s="365"/>
      <c r="AD52" s="364"/>
      <c r="AE52" s="364"/>
      <c r="AF52" s="361"/>
      <c r="AG52" s="361"/>
      <c r="AH52" s="361"/>
      <c r="AI52" s="361"/>
      <c r="AJ52" s="361"/>
      <c r="AK52" s="361"/>
      <c r="AL52" s="361"/>
      <c r="AM52" s="361"/>
      <c r="AN52" s="361"/>
      <c r="AO52" s="361"/>
      <c r="AP52" s="361"/>
      <c r="AQ52" s="361"/>
      <c r="AR52" s="361"/>
      <c r="AS52" s="361"/>
      <c r="AT52" s="361"/>
      <c r="AU52" s="361"/>
      <c r="AV52" s="361"/>
      <c r="AW52" s="361"/>
      <c r="AX52" s="361"/>
      <c r="AY52" s="361"/>
      <c r="AZ52" s="361"/>
      <c r="BA52" s="361"/>
      <c r="BB52" s="361"/>
      <c r="BC52" s="361"/>
      <c r="BD52" s="361"/>
      <c r="BE52" s="361"/>
      <c r="BF52" s="361"/>
      <c r="BG52" s="361"/>
      <c r="BH52" s="361"/>
      <c r="BI52" s="361"/>
      <c r="BJ52" s="361"/>
      <c r="BK52" s="361"/>
      <c r="BL52" s="361"/>
      <c r="BM52" s="361"/>
      <c r="BN52" s="361"/>
      <c r="BO52" s="361"/>
      <c r="BP52" s="361"/>
      <c r="BQ52" s="361"/>
      <c r="BR52" s="361"/>
      <c r="BS52" s="361"/>
      <c r="BT52" s="361"/>
      <c r="BU52" s="361"/>
      <c r="BV52" s="361"/>
      <c r="BW52" s="361"/>
      <c r="BX52" s="361"/>
      <c r="BY52" s="361"/>
      <c r="BZ52" s="361"/>
      <c r="CA52" s="361"/>
      <c r="CB52" s="361"/>
      <c r="CC52" s="361"/>
      <c r="CD52" s="361"/>
    </row>
    <row r="53" spans="2:82" ht="12">
      <c r="B53" s="361"/>
      <c r="C53" s="367"/>
      <c r="E53" s="361"/>
      <c r="F53" s="366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T53" s="361"/>
      <c r="U53" s="361"/>
      <c r="V53" s="361"/>
      <c r="Z53" s="361"/>
      <c r="AA53" s="361"/>
      <c r="AB53" s="361"/>
      <c r="AC53" s="365"/>
      <c r="AD53" s="364"/>
      <c r="AE53" s="364"/>
      <c r="AF53" s="361"/>
      <c r="AG53" s="361"/>
      <c r="AH53" s="361"/>
      <c r="AI53" s="361"/>
      <c r="AJ53" s="361"/>
      <c r="AK53" s="361"/>
      <c r="AL53" s="361"/>
      <c r="AM53" s="361"/>
      <c r="AN53" s="361"/>
      <c r="AO53" s="361"/>
      <c r="AP53" s="361"/>
      <c r="AQ53" s="361"/>
      <c r="AR53" s="361"/>
      <c r="AS53" s="361"/>
      <c r="AT53" s="361"/>
      <c r="AU53" s="361"/>
      <c r="AV53" s="361"/>
      <c r="AW53" s="361"/>
      <c r="AX53" s="361"/>
      <c r="AY53" s="361"/>
      <c r="AZ53" s="361"/>
      <c r="BA53" s="361"/>
      <c r="BB53" s="361"/>
      <c r="BC53" s="361"/>
      <c r="BD53" s="361"/>
      <c r="BE53" s="361"/>
      <c r="BF53" s="361"/>
      <c r="BG53" s="361"/>
      <c r="BH53" s="361"/>
      <c r="BI53" s="361"/>
      <c r="BJ53" s="361"/>
      <c r="BK53" s="361"/>
      <c r="BL53" s="361"/>
      <c r="BM53" s="361"/>
      <c r="BN53" s="361"/>
      <c r="BO53" s="361"/>
      <c r="BP53" s="361"/>
      <c r="BQ53" s="361"/>
      <c r="BR53" s="361"/>
      <c r="BS53" s="361"/>
      <c r="BT53" s="361"/>
      <c r="BU53" s="361"/>
      <c r="BV53" s="361"/>
      <c r="BW53" s="361"/>
      <c r="BX53" s="361"/>
      <c r="BY53" s="361"/>
      <c r="BZ53" s="361"/>
      <c r="CA53" s="361"/>
      <c r="CB53" s="361"/>
      <c r="CC53" s="361"/>
      <c r="CD53" s="361"/>
    </row>
    <row r="54" spans="2:82" ht="12">
      <c r="B54" s="361"/>
      <c r="C54" s="367"/>
      <c r="E54" s="361"/>
      <c r="F54" s="366"/>
      <c r="G54" s="361"/>
      <c r="H54" s="361"/>
      <c r="I54" s="361"/>
      <c r="J54" s="361"/>
      <c r="K54" s="361"/>
      <c r="L54" s="361"/>
      <c r="M54" s="361"/>
      <c r="N54" s="361"/>
      <c r="O54" s="361"/>
      <c r="P54" s="361"/>
      <c r="Q54" s="361"/>
      <c r="R54" s="361"/>
      <c r="T54" s="361"/>
      <c r="U54" s="361"/>
      <c r="V54" s="361"/>
      <c r="Z54" s="361"/>
      <c r="AA54" s="361"/>
      <c r="AB54" s="361"/>
      <c r="AC54" s="365"/>
      <c r="AD54" s="364"/>
      <c r="AE54" s="364"/>
      <c r="AF54" s="361"/>
      <c r="AG54" s="361"/>
      <c r="AH54" s="361"/>
      <c r="AI54" s="361"/>
      <c r="AJ54" s="361"/>
      <c r="AK54" s="361"/>
      <c r="AL54" s="361"/>
      <c r="AM54" s="361"/>
      <c r="AN54" s="361"/>
      <c r="AO54" s="361"/>
      <c r="AP54" s="361"/>
      <c r="AQ54" s="361"/>
      <c r="AR54" s="361"/>
      <c r="AS54" s="361"/>
      <c r="AT54" s="361"/>
      <c r="AU54" s="361"/>
      <c r="AV54" s="361"/>
      <c r="AW54" s="361"/>
      <c r="AX54" s="361"/>
      <c r="AY54" s="361"/>
      <c r="AZ54" s="361"/>
      <c r="BA54" s="361"/>
      <c r="BB54" s="361"/>
      <c r="BC54" s="361"/>
      <c r="BD54" s="361"/>
      <c r="BE54" s="361"/>
      <c r="BF54" s="361"/>
      <c r="BG54" s="361"/>
      <c r="BH54" s="361"/>
      <c r="BI54" s="361"/>
      <c r="BJ54" s="361"/>
      <c r="BK54" s="361"/>
      <c r="BL54" s="361"/>
      <c r="BM54" s="361"/>
      <c r="BN54" s="361"/>
      <c r="BO54" s="361"/>
      <c r="BP54" s="361"/>
      <c r="BQ54" s="361"/>
      <c r="BR54" s="361"/>
      <c r="BS54" s="361"/>
      <c r="BT54" s="361"/>
      <c r="BU54" s="361"/>
      <c r="BV54" s="361"/>
      <c r="BW54" s="361"/>
      <c r="BX54" s="361"/>
      <c r="BY54" s="361"/>
      <c r="BZ54" s="361"/>
      <c r="CA54" s="361"/>
      <c r="CB54" s="361"/>
      <c r="CC54" s="361"/>
      <c r="CD54" s="361"/>
    </row>
    <row r="55" spans="2:82" ht="12">
      <c r="B55" s="361"/>
      <c r="C55" s="367"/>
      <c r="E55" s="361"/>
      <c r="F55" s="366"/>
      <c r="G55" s="361"/>
      <c r="H55" s="361"/>
      <c r="I55" s="361"/>
      <c r="J55" s="361"/>
      <c r="K55" s="361"/>
      <c r="L55" s="361"/>
      <c r="M55" s="361"/>
      <c r="N55" s="361"/>
      <c r="O55" s="361"/>
      <c r="P55" s="361"/>
      <c r="Q55" s="361"/>
      <c r="R55" s="361"/>
      <c r="T55" s="361"/>
      <c r="U55" s="361"/>
      <c r="V55" s="361"/>
      <c r="Z55" s="361"/>
      <c r="AA55" s="361"/>
      <c r="AB55" s="361"/>
      <c r="AC55" s="365"/>
      <c r="AD55" s="364"/>
      <c r="AE55" s="364"/>
      <c r="AF55" s="361"/>
      <c r="AG55" s="361"/>
      <c r="AH55" s="361"/>
      <c r="AI55" s="361"/>
      <c r="AJ55" s="361"/>
      <c r="AK55" s="361"/>
      <c r="AL55" s="361"/>
      <c r="AM55" s="361"/>
      <c r="AN55" s="361"/>
      <c r="AO55" s="361"/>
      <c r="AP55" s="361"/>
      <c r="AQ55" s="361"/>
      <c r="AR55" s="361"/>
      <c r="AS55" s="361"/>
      <c r="AT55" s="361"/>
      <c r="AU55" s="361"/>
      <c r="AV55" s="361"/>
      <c r="AW55" s="361"/>
      <c r="AX55" s="361"/>
      <c r="AY55" s="361"/>
      <c r="AZ55" s="361"/>
      <c r="BA55" s="361"/>
      <c r="BB55" s="361"/>
      <c r="BC55" s="361"/>
      <c r="BD55" s="361"/>
      <c r="BE55" s="361"/>
      <c r="BF55" s="361"/>
      <c r="BG55" s="361"/>
      <c r="BH55" s="361"/>
      <c r="BI55" s="361"/>
      <c r="BJ55" s="361"/>
      <c r="BK55" s="361"/>
      <c r="BL55" s="361"/>
      <c r="BM55" s="361"/>
      <c r="BN55" s="361"/>
      <c r="BO55" s="361"/>
      <c r="BP55" s="361"/>
      <c r="BQ55" s="361"/>
      <c r="BR55" s="361"/>
      <c r="BS55" s="361"/>
      <c r="BT55" s="361"/>
      <c r="BU55" s="361"/>
      <c r="BV55" s="361"/>
      <c r="BW55" s="361"/>
      <c r="BX55" s="361"/>
      <c r="BY55" s="361"/>
      <c r="BZ55" s="361"/>
      <c r="CA55" s="361"/>
      <c r="CB55" s="361"/>
      <c r="CC55" s="361"/>
      <c r="CD55" s="361"/>
    </row>
    <row r="56" spans="2:82" ht="12">
      <c r="B56" s="361"/>
      <c r="C56" s="367"/>
      <c r="E56" s="361"/>
      <c r="F56" s="366"/>
      <c r="G56" s="361"/>
      <c r="H56" s="361"/>
      <c r="I56" s="361"/>
      <c r="J56" s="361"/>
      <c r="K56" s="361"/>
      <c r="L56" s="361"/>
      <c r="M56" s="361"/>
      <c r="N56" s="361"/>
      <c r="O56" s="361"/>
      <c r="P56" s="361"/>
      <c r="Q56" s="361"/>
      <c r="R56" s="361"/>
      <c r="T56" s="361"/>
      <c r="U56" s="361"/>
      <c r="V56" s="361"/>
      <c r="Z56" s="361"/>
      <c r="AA56" s="361"/>
      <c r="AB56" s="361"/>
      <c r="AC56" s="365"/>
      <c r="AD56" s="364"/>
      <c r="AE56" s="364"/>
      <c r="AF56" s="361"/>
      <c r="AG56" s="361"/>
      <c r="AH56" s="361"/>
      <c r="AI56" s="361"/>
      <c r="AJ56" s="361"/>
      <c r="AK56" s="361"/>
      <c r="AL56" s="361"/>
      <c r="AM56" s="361"/>
      <c r="AN56" s="361"/>
      <c r="AO56" s="361"/>
      <c r="AP56" s="361"/>
      <c r="AQ56" s="361"/>
      <c r="AR56" s="361"/>
      <c r="AS56" s="361"/>
      <c r="AT56" s="361"/>
      <c r="AU56" s="361"/>
      <c r="AV56" s="361"/>
      <c r="AW56" s="361"/>
      <c r="AX56" s="361"/>
      <c r="AY56" s="361"/>
      <c r="AZ56" s="361"/>
      <c r="BA56" s="361"/>
      <c r="BB56" s="361"/>
      <c r="BC56" s="361"/>
      <c r="BD56" s="361"/>
      <c r="BE56" s="361"/>
      <c r="BF56" s="361"/>
      <c r="BG56" s="361"/>
      <c r="BH56" s="361"/>
      <c r="BI56" s="361"/>
      <c r="BJ56" s="361"/>
      <c r="BK56" s="361"/>
      <c r="BL56" s="361"/>
      <c r="BM56" s="361"/>
      <c r="BN56" s="361"/>
      <c r="BO56" s="361"/>
      <c r="BP56" s="361"/>
      <c r="BQ56" s="361"/>
      <c r="BR56" s="361"/>
      <c r="BS56" s="361"/>
      <c r="BT56" s="361"/>
      <c r="BU56" s="361"/>
      <c r="BV56" s="361"/>
      <c r="BW56" s="361"/>
      <c r="BX56" s="361"/>
      <c r="BY56" s="361"/>
      <c r="BZ56" s="361"/>
      <c r="CA56" s="361"/>
      <c r="CB56" s="361"/>
      <c r="CC56" s="361"/>
      <c r="CD56" s="361"/>
    </row>
    <row r="57" spans="2:82" ht="12">
      <c r="B57" s="361"/>
      <c r="C57" s="367"/>
      <c r="E57" s="361"/>
      <c r="F57" s="366"/>
      <c r="G57" s="361"/>
      <c r="H57" s="361"/>
      <c r="I57" s="361"/>
      <c r="J57" s="361"/>
      <c r="K57" s="361"/>
      <c r="L57" s="361"/>
      <c r="M57" s="361"/>
      <c r="N57" s="361"/>
      <c r="O57" s="361"/>
      <c r="P57" s="361"/>
      <c r="Q57" s="361"/>
      <c r="R57" s="361"/>
      <c r="T57" s="361"/>
      <c r="U57" s="361"/>
      <c r="V57" s="361"/>
      <c r="Z57" s="361"/>
      <c r="AA57" s="361"/>
      <c r="AB57" s="361"/>
      <c r="AC57" s="365"/>
      <c r="AD57" s="364"/>
      <c r="AE57" s="364"/>
      <c r="AF57" s="361"/>
      <c r="AG57" s="361"/>
      <c r="AH57" s="361"/>
      <c r="AI57" s="361"/>
      <c r="AJ57" s="361"/>
      <c r="AK57" s="361"/>
      <c r="AL57" s="361"/>
      <c r="AM57" s="361"/>
      <c r="AN57" s="361"/>
      <c r="AO57" s="361"/>
      <c r="AP57" s="361"/>
      <c r="AQ57" s="361"/>
      <c r="AR57" s="361"/>
      <c r="AS57" s="361"/>
      <c r="AT57" s="361"/>
      <c r="AU57" s="361"/>
      <c r="AV57" s="361"/>
      <c r="AW57" s="361"/>
      <c r="AX57" s="361"/>
      <c r="AY57" s="361"/>
      <c r="AZ57" s="361"/>
      <c r="BA57" s="361"/>
      <c r="BB57" s="361"/>
      <c r="BC57" s="361"/>
      <c r="BD57" s="361"/>
      <c r="BE57" s="361"/>
      <c r="BF57" s="361"/>
      <c r="BG57" s="361"/>
      <c r="BH57" s="361"/>
      <c r="BI57" s="361"/>
      <c r="BJ57" s="361"/>
      <c r="BK57" s="361"/>
      <c r="BL57" s="361"/>
      <c r="BM57" s="361"/>
      <c r="BN57" s="361"/>
      <c r="BO57" s="361"/>
      <c r="BP57" s="361"/>
      <c r="BQ57" s="361"/>
      <c r="BR57" s="361"/>
      <c r="BS57" s="361"/>
      <c r="BT57" s="361"/>
      <c r="BU57" s="361"/>
      <c r="BV57" s="361"/>
      <c r="BW57" s="361"/>
      <c r="BX57" s="361"/>
      <c r="BY57" s="361"/>
      <c r="BZ57" s="361"/>
      <c r="CA57" s="361"/>
      <c r="CB57" s="361"/>
      <c r="CC57" s="361"/>
      <c r="CD57" s="361"/>
    </row>
    <row r="58" spans="2:82" ht="12">
      <c r="B58" s="361"/>
      <c r="C58" s="367"/>
      <c r="E58" s="361"/>
      <c r="F58" s="366"/>
      <c r="G58" s="361"/>
      <c r="H58" s="361"/>
      <c r="I58" s="361"/>
      <c r="J58" s="361"/>
      <c r="K58" s="361"/>
      <c r="L58" s="361"/>
      <c r="M58" s="361"/>
      <c r="N58" s="361"/>
      <c r="O58" s="361"/>
      <c r="P58" s="361"/>
      <c r="Q58" s="361"/>
      <c r="R58" s="361"/>
      <c r="T58" s="361"/>
      <c r="U58" s="361"/>
      <c r="V58" s="361"/>
      <c r="Z58" s="361"/>
      <c r="AA58" s="361"/>
      <c r="AB58" s="361"/>
      <c r="AC58" s="365"/>
      <c r="AD58" s="364"/>
      <c r="AE58" s="364"/>
      <c r="AF58" s="361"/>
      <c r="AG58" s="361"/>
      <c r="AH58" s="361"/>
      <c r="AI58" s="361"/>
      <c r="AJ58" s="361"/>
      <c r="AK58" s="361"/>
      <c r="AL58" s="361"/>
      <c r="AM58" s="361"/>
      <c r="AN58" s="361"/>
      <c r="AO58" s="361"/>
      <c r="AP58" s="361"/>
      <c r="AQ58" s="361"/>
      <c r="AR58" s="361"/>
      <c r="AS58" s="361"/>
      <c r="AT58" s="361"/>
      <c r="AU58" s="361"/>
      <c r="AV58" s="361"/>
      <c r="AW58" s="361"/>
      <c r="AX58" s="361"/>
      <c r="AY58" s="361"/>
      <c r="AZ58" s="361"/>
      <c r="BA58" s="361"/>
      <c r="BB58" s="361"/>
      <c r="BC58" s="361"/>
      <c r="BD58" s="361"/>
      <c r="BE58" s="361"/>
      <c r="BF58" s="361"/>
      <c r="BG58" s="361"/>
      <c r="BH58" s="361"/>
      <c r="BI58" s="361"/>
      <c r="BJ58" s="361"/>
      <c r="BK58" s="361"/>
      <c r="BL58" s="361"/>
      <c r="BM58" s="361"/>
      <c r="BN58" s="361"/>
      <c r="BO58" s="361"/>
      <c r="BP58" s="361"/>
      <c r="BQ58" s="361"/>
      <c r="BR58" s="361"/>
      <c r="BS58" s="361"/>
      <c r="BT58" s="361"/>
      <c r="BU58" s="361"/>
      <c r="BV58" s="361"/>
      <c r="BW58" s="361"/>
      <c r="BX58" s="361"/>
      <c r="BY58" s="361"/>
      <c r="BZ58" s="361"/>
      <c r="CA58" s="361"/>
      <c r="CB58" s="361"/>
      <c r="CC58" s="361"/>
      <c r="CD58" s="361"/>
    </row>
    <row r="59" spans="2:82" ht="12">
      <c r="B59" s="361"/>
      <c r="C59" s="367"/>
      <c r="E59" s="361"/>
      <c r="F59" s="366"/>
      <c r="G59" s="361"/>
      <c r="H59" s="361"/>
      <c r="I59" s="361"/>
      <c r="J59" s="361"/>
      <c r="K59" s="361"/>
      <c r="L59" s="361"/>
      <c r="M59" s="361"/>
      <c r="N59" s="361"/>
      <c r="O59" s="361"/>
      <c r="P59" s="361"/>
      <c r="Q59" s="361"/>
      <c r="R59" s="361"/>
      <c r="T59" s="361"/>
      <c r="U59" s="361"/>
      <c r="V59" s="361"/>
      <c r="Z59" s="361"/>
      <c r="AA59" s="361"/>
      <c r="AB59" s="361"/>
      <c r="AC59" s="365"/>
      <c r="AD59" s="364"/>
      <c r="AE59" s="364"/>
      <c r="AF59" s="361"/>
      <c r="AG59" s="361"/>
      <c r="AH59" s="361"/>
      <c r="AI59" s="361"/>
      <c r="AJ59" s="361"/>
      <c r="AK59" s="361"/>
      <c r="AL59" s="361"/>
      <c r="AM59" s="361"/>
      <c r="AN59" s="361"/>
      <c r="AO59" s="361"/>
      <c r="AP59" s="361"/>
      <c r="AQ59" s="361"/>
      <c r="AR59" s="361"/>
      <c r="AS59" s="361"/>
      <c r="AT59" s="361"/>
      <c r="AU59" s="361"/>
      <c r="AV59" s="361"/>
      <c r="AW59" s="361"/>
      <c r="AX59" s="361"/>
      <c r="AY59" s="361"/>
      <c r="AZ59" s="361"/>
      <c r="BA59" s="361"/>
      <c r="BB59" s="361"/>
      <c r="BC59" s="361"/>
      <c r="BD59" s="361"/>
      <c r="BE59" s="361"/>
      <c r="BF59" s="361"/>
      <c r="BG59" s="361"/>
      <c r="BH59" s="361"/>
      <c r="BI59" s="361"/>
      <c r="BJ59" s="361"/>
      <c r="BK59" s="361"/>
      <c r="BL59" s="361"/>
      <c r="BM59" s="361"/>
      <c r="BN59" s="361"/>
      <c r="BO59" s="361"/>
      <c r="BP59" s="361"/>
      <c r="BQ59" s="361"/>
      <c r="BR59" s="361"/>
      <c r="BS59" s="361"/>
      <c r="BT59" s="361"/>
      <c r="BU59" s="361"/>
      <c r="BV59" s="361"/>
      <c r="BW59" s="361"/>
      <c r="BX59" s="361"/>
      <c r="BY59" s="361"/>
      <c r="BZ59" s="361"/>
      <c r="CA59" s="361"/>
      <c r="CB59" s="361"/>
      <c r="CC59" s="361"/>
      <c r="CD59" s="361"/>
    </row>
    <row r="60" spans="2:82" ht="12">
      <c r="B60" s="361"/>
      <c r="C60" s="367"/>
      <c r="E60" s="361"/>
      <c r="F60" s="366"/>
      <c r="G60" s="361"/>
      <c r="H60" s="361"/>
      <c r="I60" s="361"/>
      <c r="J60" s="361"/>
      <c r="K60" s="361"/>
      <c r="L60" s="361"/>
      <c r="M60" s="361"/>
      <c r="N60" s="361"/>
      <c r="O60" s="361"/>
      <c r="P60" s="361"/>
      <c r="Q60" s="361"/>
      <c r="R60" s="361"/>
      <c r="T60" s="361"/>
      <c r="U60" s="361"/>
      <c r="V60" s="361"/>
      <c r="Z60" s="361"/>
      <c r="AA60" s="361"/>
      <c r="AB60" s="361"/>
      <c r="AC60" s="365"/>
      <c r="AD60" s="364"/>
      <c r="AE60" s="364"/>
      <c r="AF60" s="361"/>
      <c r="AG60" s="361"/>
      <c r="AH60" s="361"/>
      <c r="AI60" s="361"/>
      <c r="AJ60" s="361"/>
      <c r="AK60" s="361"/>
      <c r="AL60" s="361"/>
      <c r="AM60" s="361"/>
      <c r="AN60" s="361"/>
      <c r="AO60" s="361"/>
      <c r="AP60" s="361"/>
      <c r="AQ60" s="361"/>
      <c r="AR60" s="361"/>
      <c r="AS60" s="361"/>
      <c r="AT60" s="361"/>
      <c r="AU60" s="361"/>
      <c r="AV60" s="361"/>
      <c r="AW60" s="361"/>
      <c r="AX60" s="361"/>
      <c r="AY60" s="361"/>
      <c r="AZ60" s="361"/>
      <c r="BA60" s="361"/>
      <c r="BB60" s="361"/>
      <c r="BC60" s="361"/>
      <c r="BD60" s="361"/>
      <c r="BE60" s="361"/>
      <c r="BF60" s="361"/>
      <c r="BG60" s="361"/>
      <c r="BH60" s="361"/>
      <c r="BI60" s="361"/>
      <c r="BJ60" s="361"/>
      <c r="BK60" s="361"/>
      <c r="BL60" s="361"/>
      <c r="BM60" s="361"/>
      <c r="BN60" s="361"/>
      <c r="BO60" s="361"/>
      <c r="BP60" s="361"/>
      <c r="BQ60" s="361"/>
      <c r="BR60" s="361"/>
      <c r="BS60" s="361"/>
      <c r="BT60" s="361"/>
      <c r="BU60" s="361"/>
      <c r="BV60" s="361"/>
      <c r="BW60" s="361"/>
      <c r="BX60" s="361"/>
      <c r="BY60" s="361"/>
      <c r="BZ60" s="361"/>
      <c r="CA60" s="361"/>
      <c r="CB60" s="361"/>
      <c r="CC60" s="361"/>
      <c r="CD60" s="361"/>
    </row>
    <row r="61" spans="2:82" ht="12">
      <c r="B61" s="361"/>
      <c r="C61" s="367"/>
      <c r="E61" s="361"/>
      <c r="F61" s="366"/>
      <c r="G61" s="361"/>
      <c r="H61" s="361"/>
      <c r="I61" s="361"/>
      <c r="J61" s="361"/>
      <c r="K61" s="361"/>
      <c r="L61" s="361"/>
      <c r="M61" s="361"/>
      <c r="N61" s="361"/>
      <c r="O61" s="361"/>
      <c r="P61" s="361"/>
      <c r="Q61" s="361"/>
      <c r="R61" s="361"/>
      <c r="T61" s="361"/>
      <c r="U61" s="361"/>
      <c r="V61" s="361"/>
      <c r="Z61" s="361"/>
      <c r="AA61" s="361"/>
      <c r="AB61" s="361"/>
      <c r="AC61" s="365"/>
      <c r="AD61" s="364"/>
      <c r="AE61" s="364"/>
      <c r="AF61" s="361"/>
      <c r="AG61" s="361"/>
      <c r="AH61" s="361"/>
      <c r="AI61" s="361"/>
      <c r="AJ61" s="361"/>
      <c r="AK61" s="361"/>
      <c r="AL61" s="361"/>
      <c r="AM61" s="361"/>
      <c r="AN61" s="361"/>
      <c r="AO61" s="361"/>
      <c r="AP61" s="361"/>
      <c r="AQ61" s="361"/>
      <c r="AR61" s="361"/>
      <c r="AS61" s="361"/>
      <c r="AT61" s="361"/>
      <c r="AU61" s="361"/>
      <c r="AV61" s="361"/>
      <c r="AW61" s="361"/>
      <c r="AX61" s="361"/>
      <c r="AY61" s="361"/>
      <c r="AZ61" s="361"/>
      <c r="BA61" s="361"/>
      <c r="BB61" s="361"/>
      <c r="BC61" s="361"/>
      <c r="BD61" s="361"/>
      <c r="BE61" s="361"/>
      <c r="BF61" s="361"/>
      <c r="BG61" s="361"/>
      <c r="BH61" s="361"/>
      <c r="BI61" s="361"/>
      <c r="BJ61" s="361"/>
      <c r="BK61" s="361"/>
      <c r="BL61" s="361"/>
      <c r="BM61" s="361"/>
      <c r="BN61" s="361"/>
      <c r="BO61" s="361"/>
      <c r="BP61" s="361"/>
      <c r="BQ61" s="361"/>
      <c r="BR61" s="361"/>
      <c r="BS61" s="361"/>
      <c r="BT61" s="361"/>
      <c r="BU61" s="361"/>
      <c r="BV61" s="361"/>
      <c r="BW61" s="361"/>
      <c r="BX61" s="361"/>
      <c r="BY61" s="361"/>
      <c r="BZ61" s="361"/>
      <c r="CA61" s="361"/>
      <c r="CB61" s="361"/>
      <c r="CC61" s="361"/>
      <c r="CD61" s="361"/>
    </row>
    <row r="62" spans="2:82" ht="12">
      <c r="B62" s="361"/>
      <c r="C62" s="367"/>
      <c r="E62" s="361"/>
      <c r="F62" s="366"/>
      <c r="G62" s="361"/>
      <c r="H62" s="361"/>
      <c r="I62" s="361"/>
      <c r="J62" s="361"/>
      <c r="K62" s="361"/>
      <c r="L62" s="361"/>
      <c r="M62" s="361"/>
      <c r="N62" s="361"/>
      <c r="O62" s="361"/>
      <c r="P62" s="361"/>
      <c r="Q62" s="361"/>
      <c r="R62" s="361"/>
      <c r="T62" s="361"/>
      <c r="U62" s="361"/>
      <c r="V62" s="361"/>
      <c r="Z62" s="361"/>
      <c r="AA62" s="361"/>
      <c r="AB62" s="361"/>
      <c r="AC62" s="365"/>
      <c r="AD62" s="364"/>
      <c r="AE62" s="364"/>
      <c r="AF62" s="361"/>
      <c r="AG62" s="361"/>
      <c r="AH62" s="361"/>
      <c r="AI62" s="361"/>
      <c r="AJ62" s="361"/>
      <c r="AK62" s="361"/>
      <c r="AL62" s="361"/>
      <c r="AM62" s="361"/>
      <c r="AN62" s="361"/>
      <c r="AO62" s="361"/>
      <c r="AP62" s="361"/>
      <c r="AQ62" s="361"/>
      <c r="AR62" s="361"/>
      <c r="AS62" s="361"/>
      <c r="AT62" s="361"/>
      <c r="AU62" s="361"/>
      <c r="AV62" s="361"/>
      <c r="AW62" s="361"/>
      <c r="AX62" s="361"/>
      <c r="AY62" s="361"/>
      <c r="AZ62" s="361"/>
      <c r="BA62" s="361"/>
      <c r="BB62" s="361"/>
      <c r="BC62" s="361"/>
      <c r="BD62" s="361"/>
      <c r="BE62" s="361"/>
      <c r="BF62" s="361"/>
      <c r="BG62" s="361"/>
      <c r="BH62" s="361"/>
      <c r="BI62" s="361"/>
      <c r="BJ62" s="361"/>
      <c r="BK62" s="361"/>
      <c r="BL62" s="361"/>
      <c r="BM62" s="361"/>
      <c r="BN62" s="361"/>
      <c r="BO62" s="361"/>
      <c r="BP62" s="361"/>
      <c r="BQ62" s="361"/>
      <c r="BR62" s="361"/>
      <c r="BS62" s="361"/>
      <c r="BT62" s="361"/>
      <c r="BU62" s="361"/>
      <c r="BV62" s="361"/>
      <c r="BW62" s="361"/>
      <c r="BX62" s="361"/>
      <c r="BY62" s="361"/>
      <c r="BZ62" s="361"/>
      <c r="CA62" s="361"/>
      <c r="CB62" s="361"/>
      <c r="CC62" s="361"/>
      <c r="CD62" s="361"/>
    </row>
    <row r="63" spans="2:82" ht="12">
      <c r="B63" s="361"/>
      <c r="C63" s="367"/>
      <c r="E63" s="361"/>
      <c r="F63" s="366"/>
      <c r="G63" s="361"/>
      <c r="H63" s="361"/>
      <c r="I63" s="361"/>
      <c r="J63" s="361"/>
      <c r="K63" s="361"/>
      <c r="L63" s="361"/>
      <c r="M63" s="361"/>
      <c r="N63" s="361"/>
      <c r="O63" s="361"/>
      <c r="P63" s="361"/>
      <c r="Q63" s="361"/>
      <c r="R63" s="361"/>
      <c r="T63" s="361"/>
      <c r="U63" s="361"/>
      <c r="V63" s="361"/>
      <c r="Z63" s="361"/>
      <c r="AA63" s="361"/>
      <c r="AB63" s="361"/>
      <c r="AC63" s="365"/>
      <c r="AD63" s="364"/>
      <c r="AE63" s="364"/>
      <c r="AF63" s="361"/>
      <c r="AG63" s="361"/>
      <c r="AH63" s="361"/>
      <c r="AI63" s="361"/>
      <c r="AJ63" s="361"/>
      <c r="AK63" s="361"/>
      <c r="AL63" s="361"/>
      <c r="AM63" s="361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  <c r="BG63" s="361"/>
      <c r="BH63" s="361"/>
      <c r="BI63" s="361"/>
      <c r="BJ63" s="361"/>
      <c r="BK63" s="361"/>
      <c r="BL63" s="361"/>
      <c r="BM63" s="361"/>
      <c r="BN63" s="361"/>
      <c r="BO63" s="361"/>
      <c r="BP63" s="361"/>
      <c r="BQ63" s="361"/>
      <c r="BR63" s="361"/>
      <c r="BS63" s="361"/>
      <c r="BT63" s="361"/>
      <c r="BU63" s="361"/>
      <c r="BV63" s="361"/>
      <c r="BW63" s="361"/>
      <c r="BX63" s="361"/>
      <c r="BY63" s="361"/>
      <c r="BZ63" s="361"/>
      <c r="CA63" s="361"/>
      <c r="CB63" s="361"/>
      <c r="CC63" s="361"/>
      <c r="CD63" s="361"/>
    </row>
    <row r="64" spans="2:82" ht="12">
      <c r="B64" s="361"/>
      <c r="C64" s="367"/>
      <c r="E64" s="361"/>
      <c r="F64" s="366"/>
      <c r="G64" s="361"/>
      <c r="H64" s="361"/>
      <c r="I64" s="361"/>
      <c r="J64" s="361"/>
      <c r="K64" s="361"/>
      <c r="L64" s="361"/>
      <c r="M64" s="361"/>
      <c r="N64" s="361"/>
      <c r="O64" s="361"/>
      <c r="P64" s="361"/>
      <c r="Q64" s="361"/>
      <c r="R64" s="361"/>
      <c r="T64" s="361"/>
      <c r="U64" s="361"/>
      <c r="V64" s="361"/>
      <c r="Z64" s="361"/>
      <c r="AA64" s="361"/>
      <c r="AB64" s="361"/>
      <c r="AC64" s="365"/>
      <c r="AD64" s="364"/>
      <c r="AE64" s="364"/>
      <c r="AF64" s="361"/>
      <c r="AG64" s="361"/>
      <c r="AH64" s="361"/>
      <c r="AI64" s="361"/>
      <c r="AJ64" s="361"/>
      <c r="AK64" s="361"/>
      <c r="AL64" s="361"/>
      <c r="AM64" s="361"/>
      <c r="AN64" s="361"/>
      <c r="AO64" s="361"/>
      <c r="AP64" s="361"/>
      <c r="AQ64" s="361"/>
      <c r="AR64" s="361"/>
      <c r="AS64" s="361"/>
      <c r="AT64" s="361"/>
      <c r="AU64" s="361"/>
      <c r="AV64" s="361"/>
      <c r="AW64" s="361"/>
      <c r="AX64" s="361"/>
      <c r="AY64" s="361"/>
      <c r="AZ64" s="361"/>
      <c r="BA64" s="361"/>
      <c r="BB64" s="361"/>
      <c r="BC64" s="361"/>
      <c r="BD64" s="361"/>
      <c r="BE64" s="361"/>
      <c r="BF64" s="361"/>
      <c r="BG64" s="361"/>
      <c r="BH64" s="361"/>
      <c r="BI64" s="361"/>
      <c r="BJ64" s="361"/>
      <c r="BK64" s="361"/>
      <c r="BL64" s="361"/>
      <c r="BM64" s="361"/>
      <c r="BN64" s="361"/>
      <c r="BO64" s="361"/>
      <c r="BP64" s="361"/>
      <c r="BQ64" s="361"/>
      <c r="BR64" s="361"/>
      <c r="BS64" s="361"/>
      <c r="BT64" s="361"/>
      <c r="BU64" s="361"/>
      <c r="BV64" s="361"/>
      <c r="BW64" s="361"/>
      <c r="BX64" s="361"/>
      <c r="BY64" s="361"/>
      <c r="BZ64" s="361"/>
      <c r="CA64" s="361"/>
      <c r="CB64" s="361"/>
      <c r="CC64" s="361"/>
      <c r="CD64" s="361"/>
    </row>
    <row r="65" spans="2:82" ht="12">
      <c r="B65" s="361"/>
      <c r="C65" s="367"/>
      <c r="E65" s="361"/>
      <c r="F65" s="366"/>
      <c r="G65" s="361"/>
      <c r="H65" s="361"/>
      <c r="I65" s="361"/>
      <c r="J65" s="361"/>
      <c r="K65" s="361"/>
      <c r="L65" s="361"/>
      <c r="M65" s="361"/>
      <c r="N65" s="361"/>
      <c r="O65" s="361"/>
      <c r="P65" s="361"/>
      <c r="Q65" s="361"/>
      <c r="R65" s="361"/>
      <c r="T65" s="361"/>
      <c r="U65" s="361"/>
      <c r="V65" s="361"/>
      <c r="Z65" s="361"/>
      <c r="AA65" s="361"/>
      <c r="AB65" s="361"/>
      <c r="AC65" s="365"/>
      <c r="AD65" s="364"/>
      <c r="AE65" s="364"/>
      <c r="AF65" s="361"/>
      <c r="AG65" s="361"/>
      <c r="AH65" s="361"/>
      <c r="AI65" s="361"/>
      <c r="AJ65" s="361"/>
      <c r="AK65" s="361"/>
      <c r="AL65" s="361"/>
      <c r="AM65" s="361"/>
      <c r="AN65" s="361"/>
      <c r="AO65" s="361"/>
      <c r="AP65" s="361"/>
      <c r="AQ65" s="361"/>
      <c r="AR65" s="361"/>
      <c r="AS65" s="361"/>
      <c r="AT65" s="361"/>
      <c r="AU65" s="361"/>
      <c r="AV65" s="361"/>
      <c r="AW65" s="361"/>
      <c r="AX65" s="361"/>
      <c r="AY65" s="361"/>
      <c r="AZ65" s="361"/>
      <c r="BA65" s="361"/>
      <c r="BB65" s="361"/>
      <c r="BC65" s="361"/>
      <c r="BD65" s="361"/>
      <c r="BE65" s="361"/>
      <c r="BF65" s="361"/>
      <c r="BG65" s="361"/>
      <c r="BH65" s="361"/>
      <c r="BI65" s="361"/>
      <c r="BJ65" s="361"/>
      <c r="BK65" s="361"/>
      <c r="BL65" s="361"/>
      <c r="BM65" s="361"/>
      <c r="BN65" s="361"/>
      <c r="BO65" s="361"/>
      <c r="BP65" s="361"/>
      <c r="BQ65" s="361"/>
      <c r="BR65" s="361"/>
      <c r="BS65" s="361"/>
      <c r="BT65" s="361"/>
      <c r="BU65" s="361"/>
      <c r="BV65" s="361"/>
      <c r="BW65" s="361"/>
      <c r="BX65" s="361"/>
      <c r="BY65" s="361"/>
      <c r="BZ65" s="361"/>
      <c r="CA65" s="361"/>
      <c r="CB65" s="361"/>
      <c r="CC65" s="361"/>
      <c r="CD65" s="361"/>
    </row>
    <row r="66" spans="2:82" ht="12">
      <c r="B66" s="361"/>
      <c r="C66" s="367"/>
      <c r="E66" s="361"/>
      <c r="F66" s="366"/>
      <c r="G66" s="361"/>
      <c r="H66" s="361"/>
      <c r="I66" s="361"/>
      <c r="J66" s="361"/>
      <c r="K66" s="361"/>
      <c r="L66" s="361"/>
      <c r="M66" s="361"/>
      <c r="N66" s="361"/>
      <c r="O66" s="361"/>
      <c r="P66" s="361"/>
      <c r="Q66" s="361"/>
      <c r="R66" s="361"/>
      <c r="T66" s="361"/>
      <c r="U66" s="361"/>
      <c r="V66" s="361"/>
      <c r="Z66" s="361"/>
      <c r="AA66" s="361"/>
      <c r="AB66" s="361"/>
      <c r="AC66" s="365"/>
      <c r="AD66" s="364"/>
      <c r="AE66" s="364"/>
      <c r="AF66" s="361"/>
      <c r="AG66" s="361"/>
      <c r="AH66" s="361"/>
      <c r="AI66" s="361"/>
      <c r="AJ66" s="361"/>
      <c r="AK66" s="361"/>
      <c r="AL66" s="361"/>
      <c r="AM66" s="361"/>
      <c r="AN66" s="361"/>
      <c r="AO66" s="361"/>
      <c r="AP66" s="361"/>
      <c r="AQ66" s="361"/>
      <c r="AR66" s="361"/>
      <c r="AS66" s="361"/>
      <c r="AT66" s="361"/>
      <c r="AU66" s="361"/>
      <c r="AV66" s="361"/>
      <c r="AW66" s="361"/>
      <c r="AX66" s="361"/>
      <c r="AY66" s="361"/>
      <c r="AZ66" s="361"/>
      <c r="BA66" s="361"/>
      <c r="BB66" s="361"/>
      <c r="BC66" s="361"/>
      <c r="BD66" s="361"/>
      <c r="BE66" s="361"/>
      <c r="BF66" s="361"/>
      <c r="BG66" s="361"/>
      <c r="BH66" s="361"/>
      <c r="BI66" s="361"/>
      <c r="BJ66" s="361"/>
      <c r="BK66" s="361"/>
      <c r="BL66" s="361"/>
      <c r="BM66" s="361"/>
      <c r="BN66" s="361"/>
      <c r="BO66" s="361"/>
      <c r="BP66" s="361"/>
      <c r="BQ66" s="361"/>
      <c r="BR66" s="361"/>
      <c r="BS66" s="361"/>
      <c r="BT66" s="361"/>
      <c r="BU66" s="361"/>
      <c r="BV66" s="361"/>
      <c r="BW66" s="361"/>
      <c r="BX66" s="361"/>
      <c r="BY66" s="361"/>
      <c r="BZ66" s="361"/>
      <c r="CA66" s="361"/>
      <c r="CB66" s="361"/>
      <c r="CC66" s="361"/>
      <c r="CD66" s="361"/>
    </row>
    <row r="67" spans="2:82" ht="12">
      <c r="B67" s="361"/>
      <c r="C67" s="367"/>
      <c r="E67" s="361"/>
      <c r="F67" s="366"/>
      <c r="G67" s="361"/>
      <c r="H67" s="361"/>
      <c r="I67" s="361"/>
      <c r="J67" s="361"/>
      <c r="K67" s="361"/>
      <c r="L67" s="361"/>
      <c r="M67" s="361"/>
      <c r="N67" s="361"/>
      <c r="O67" s="361"/>
      <c r="P67" s="361"/>
      <c r="Q67" s="361"/>
      <c r="R67" s="361"/>
      <c r="T67" s="361"/>
      <c r="U67" s="361"/>
      <c r="V67" s="361"/>
      <c r="Z67" s="361"/>
      <c r="AA67" s="361"/>
      <c r="AB67" s="361"/>
      <c r="AC67" s="365"/>
      <c r="AD67" s="364"/>
      <c r="AE67" s="364"/>
      <c r="AF67" s="361"/>
      <c r="AG67" s="361"/>
      <c r="AH67" s="361"/>
      <c r="AI67" s="361"/>
      <c r="AJ67" s="361"/>
      <c r="AK67" s="361"/>
      <c r="AL67" s="361"/>
      <c r="AM67" s="361"/>
      <c r="AN67" s="361"/>
      <c r="AO67" s="361"/>
      <c r="AP67" s="361"/>
      <c r="AQ67" s="361"/>
      <c r="AR67" s="361"/>
      <c r="AS67" s="361"/>
      <c r="AT67" s="361"/>
      <c r="AU67" s="361"/>
      <c r="AV67" s="361"/>
      <c r="AW67" s="361"/>
      <c r="AX67" s="361"/>
      <c r="AY67" s="361"/>
      <c r="AZ67" s="361"/>
      <c r="BA67" s="361"/>
      <c r="BB67" s="361"/>
      <c r="BC67" s="361"/>
      <c r="BD67" s="361"/>
      <c r="BE67" s="361"/>
      <c r="BF67" s="361"/>
      <c r="BG67" s="361"/>
      <c r="BH67" s="361"/>
      <c r="BI67" s="361"/>
      <c r="BJ67" s="361"/>
      <c r="BK67" s="361"/>
      <c r="BL67" s="361"/>
      <c r="BM67" s="361"/>
      <c r="BN67" s="361"/>
      <c r="BO67" s="361"/>
      <c r="BP67" s="361"/>
      <c r="BQ67" s="361"/>
      <c r="BR67" s="361"/>
      <c r="BS67" s="361"/>
      <c r="BT67" s="361"/>
      <c r="BU67" s="361"/>
      <c r="BV67" s="361"/>
      <c r="BW67" s="361"/>
      <c r="BX67" s="361"/>
      <c r="BY67" s="361"/>
      <c r="BZ67" s="361"/>
      <c r="CA67" s="361"/>
      <c r="CB67" s="361"/>
      <c r="CC67" s="361"/>
      <c r="CD67" s="361"/>
    </row>
    <row r="68" spans="2:82" ht="12">
      <c r="B68" s="361"/>
      <c r="C68" s="367"/>
      <c r="E68" s="361"/>
      <c r="F68" s="366"/>
      <c r="G68" s="361"/>
      <c r="H68" s="361"/>
      <c r="I68" s="361"/>
      <c r="J68" s="361"/>
      <c r="K68" s="361"/>
      <c r="L68" s="361"/>
      <c r="M68" s="361"/>
      <c r="N68" s="361"/>
      <c r="O68" s="361"/>
      <c r="P68" s="361"/>
      <c r="Q68" s="361"/>
      <c r="R68" s="361"/>
      <c r="T68" s="361"/>
      <c r="U68" s="361"/>
      <c r="V68" s="361"/>
      <c r="Z68" s="361"/>
      <c r="AA68" s="361"/>
      <c r="AB68" s="361"/>
      <c r="AC68" s="365"/>
      <c r="AD68" s="364"/>
      <c r="AE68" s="364"/>
      <c r="AF68" s="361"/>
      <c r="AG68" s="361"/>
      <c r="AH68" s="361"/>
      <c r="AI68" s="361"/>
      <c r="AJ68" s="361"/>
      <c r="AK68" s="361"/>
      <c r="AL68" s="361"/>
      <c r="AM68" s="361"/>
      <c r="AN68" s="361"/>
      <c r="AO68" s="361"/>
      <c r="AP68" s="361"/>
      <c r="AQ68" s="361"/>
      <c r="AR68" s="361"/>
      <c r="AS68" s="361"/>
      <c r="AT68" s="361"/>
      <c r="AU68" s="361"/>
      <c r="AV68" s="361"/>
      <c r="AW68" s="361"/>
      <c r="AX68" s="361"/>
      <c r="AY68" s="361"/>
      <c r="AZ68" s="361"/>
      <c r="BA68" s="361"/>
      <c r="BB68" s="361"/>
      <c r="BC68" s="361"/>
      <c r="BD68" s="361"/>
      <c r="BE68" s="361"/>
      <c r="BF68" s="361"/>
      <c r="BG68" s="361"/>
      <c r="BH68" s="361"/>
      <c r="BI68" s="361"/>
      <c r="BJ68" s="361"/>
      <c r="BK68" s="361"/>
      <c r="BL68" s="361"/>
      <c r="BM68" s="361"/>
      <c r="BN68" s="361"/>
      <c r="BO68" s="361"/>
      <c r="BP68" s="361"/>
      <c r="BQ68" s="361"/>
      <c r="BR68" s="361"/>
      <c r="BS68" s="361"/>
      <c r="BT68" s="361"/>
      <c r="BU68" s="361"/>
      <c r="BV68" s="361"/>
      <c r="BW68" s="361"/>
      <c r="BX68" s="361"/>
      <c r="BY68" s="361"/>
      <c r="BZ68" s="361"/>
      <c r="CA68" s="361"/>
      <c r="CB68" s="361"/>
      <c r="CC68" s="361"/>
      <c r="CD68" s="361"/>
    </row>
    <row r="69" spans="2:82" ht="12">
      <c r="B69" s="361"/>
      <c r="C69" s="367"/>
      <c r="E69" s="361"/>
      <c r="F69" s="366"/>
      <c r="G69" s="361"/>
      <c r="H69" s="361"/>
      <c r="I69" s="361"/>
      <c r="J69" s="361"/>
      <c r="K69" s="361"/>
      <c r="L69" s="361"/>
      <c r="M69" s="361"/>
      <c r="N69" s="361"/>
      <c r="O69" s="361"/>
      <c r="P69" s="361"/>
      <c r="Q69" s="361"/>
      <c r="R69" s="361"/>
      <c r="T69" s="361"/>
      <c r="U69" s="361"/>
      <c r="V69" s="361"/>
      <c r="Z69" s="361"/>
      <c r="AA69" s="361"/>
      <c r="AB69" s="361"/>
      <c r="AC69" s="365"/>
      <c r="AD69" s="364"/>
      <c r="AE69" s="364"/>
      <c r="AF69" s="361"/>
      <c r="AG69" s="361"/>
      <c r="AH69" s="361"/>
      <c r="AI69" s="361"/>
      <c r="AJ69" s="361"/>
      <c r="AK69" s="361"/>
      <c r="AL69" s="361"/>
      <c r="AM69" s="361"/>
      <c r="AN69" s="361"/>
      <c r="AO69" s="361"/>
      <c r="AP69" s="361"/>
      <c r="AQ69" s="361"/>
      <c r="AR69" s="361"/>
      <c r="AS69" s="361"/>
      <c r="AT69" s="361"/>
      <c r="AU69" s="361"/>
      <c r="AV69" s="361"/>
      <c r="AW69" s="361"/>
      <c r="AX69" s="361"/>
      <c r="AY69" s="361"/>
      <c r="AZ69" s="361"/>
      <c r="BA69" s="361"/>
      <c r="BB69" s="361"/>
      <c r="BC69" s="361"/>
      <c r="BD69" s="361"/>
      <c r="BE69" s="361"/>
      <c r="BF69" s="361"/>
      <c r="BG69" s="361"/>
      <c r="BH69" s="361"/>
      <c r="BI69" s="361"/>
      <c r="BJ69" s="361"/>
      <c r="BK69" s="361"/>
      <c r="BL69" s="361"/>
      <c r="BM69" s="361"/>
      <c r="BN69" s="361"/>
      <c r="BO69" s="361"/>
      <c r="BP69" s="361"/>
      <c r="BQ69" s="361"/>
      <c r="BR69" s="361"/>
      <c r="BS69" s="361"/>
      <c r="BT69" s="361"/>
      <c r="BU69" s="361"/>
      <c r="BV69" s="361"/>
      <c r="BW69" s="361"/>
      <c r="BX69" s="361"/>
      <c r="BY69" s="361"/>
      <c r="BZ69" s="361"/>
      <c r="CA69" s="361"/>
      <c r="CB69" s="361"/>
      <c r="CC69" s="361"/>
      <c r="CD69" s="361"/>
    </row>
    <row r="70" spans="2:82" ht="12">
      <c r="B70" s="361"/>
      <c r="C70" s="367"/>
      <c r="E70" s="361"/>
      <c r="F70" s="366"/>
      <c r="G70" s="361"/>
      <c r="H70" s="361"/>
      <c r="I70" s="361"/>
      <c r="J70" s="361"/>
      <c r="K70" s="361"/>
      <c r="L70" s="361"/>
      <c r="M70" s="361"/>
      <c r="N70" s="361"/>
      <c r="O70" s="361"/>
      <c r="P70" s="361"/>
      <c r="Q70" s="361"/>
      <c r="R70" s="361"/>
      <c r="T70" s="361"/>
      <c r="U70" s="361"/>
      <c r="V70" s="361"/>
      <c r="Z70" s="361"/>
      <c r="AA70" s="361"/>
      <c r="AB70" s="361"/>
      <c r="AC70" s="365"/>
      <c r="AD70" s="364"/>
      <c r="AE70" s="364"/>
      <c r="AF70" s="361"/>
      <c r="AG70" s="361"/>
      <c r="AH70" s="361"/>
      <c r="AI70" s="361"/>
      <c r="AJ70" s="361"/>
      <c r="AK70" s="361"/>
      <c r="AL70" s="361"/>
      <c r="AM70" s="361"/>
      <c r="AN70" s="361"/>
      <c r="AO70" s="361"/>
      <c r="AP70" s="361"/>
      <c r="AQ70" s="361"/>
      <c r="AR70" s="361"/>
      <c r="AS70" s="361"/>
      <c r="AT70" s="361"/>
      <c r="AU70" s="361"/>
      <c r="AV70" s="361"/>
      <c r="AW70" s="361"/>
      <c r="AX70" s="361"/>
      <c r="AY70" s="361"/>
      <c r="AZ70" s="361"/>
      <c r="BA70" s="361"/>
      <c r="BB70" s="361"/>
      <c r="BC70" s="361"/>
      <c r="BD70" s="361"/>
      <c r="BE70" s="361"/>
      <c r="BF70" s="361"/>
      <c r="BG70" s="361"/>
      <c r="BH70" s="361"/>
      <c r="BI70" s="361"/>
      <c r="BJ70" s="361"/>
      <c r="BK70" s="361"/>
      <c r="BL70" s="361"/>
      <c r="BM70" s="361"/>
      <c r="BN70" s="361"/>
      <c r="BO70" s="361"/>
      <c r="BP70" s="361"/>
      <c r="BQ70" s="361"/>
      <c r="BR70" s="361"/>
      <c r="BS70" s="361"/>
      <c r="BT70" s="361"/>
      <c r="BU70" s="361"/>
      <c r="BV70" s="361"/>
      <c r="BW70" s="361"/>
      <c r="BX70" s="361"/>
      <c r="BY70" s="361"/>
      <c r="BZ70" s="361"/>
      <c r="CA70" s="361"/>
      <c r="CB70" s="361"/>
      <c r="CC70" s="361"/>
      <c r="CD70" s="361"/>
    </row>
    <row r="71" spans="2:82" ht="12">
      <c r="B71" s="361"/>
      <c r="C71" s="367"/>
      <c r="E71" s="361"/>
      <c r="F71" s="366"/>
      <c r="G71" s="361"/>
      <c r="H71" s="361"/>
      <c r="I71" s="361"/>
      <c r="J71" s="361"/>
      <c r="K71" s="361"/>
      <c r="L71" s="361"/>
      <c r="M71" s="361"/>
      <c r="N71" s="361"/>
      <c r="O71" s="361"/>
      <c r="P71" s="361"/>
      <c r="Q71" s="361"/>
      <c r="R71" s="361"/>
      <c r="T71" s="361"/>
      <c r="U71" s="361"/>
      <c r="V71" s="361"/>
      <c r="Z71" s="361"/>
      <c r="AA71" s="361"/>
      <c r="AB71" s="361"/>
      <c r="AC71" s="365"/>
      <c r="AD71" s="364"/>
      <c r="AE71" s="364"/>
      <c r="AF71" s="361"/>
      <c r="AG71" s="361"/>
      <c r="AH71" s="361"/>
      <c r="AI71" s="361"/>
      <c r="AJ71" s="361"/>
      <c r="AK71" s="361"/>
      <c r="AL71" s="361"/>
      <c r="AM71" s="361"/>
      <c r="AN71" s="361"/>
      <c r="AO71" s="361"/>
      <c r="AP71" s="361"/>
      <c r="AQ71" s="361"/>
      <c r="AR71" s="361"/>
      <c r="AS71" s="361"/>
      <c r="AT71" s="361"/>
      <c r="AU71" s="361"/>
      <c r="AV71" s="361"/>
      <c r="AW71" s="361"/>
      <c r="AX71" s="361"/>
      <c r="AY71" s="361"/>
      <c r="AZ71" s="361"/>
      <c r="BA71" s="361"/>
      <c r="BB71" s="361"/>
      <c r="BC71" s="361"/>
      <c r="BD71" s="361"/>
      <c r="BE71" s="361"/>
      <c r="BF71" s="361"/>
      <c r="BG71" s="361"/>
      <c r="BH71" s="361"/>
      <c r="BI71" s="361"/>
      <c r="BJ71" s="361"/>
      <c r="BK71" s="361"/>
      <c r="BL71" s="361"/>
      <c r="BM71" s="361"/>
      <c r="BN71" s="361"/>
      <c r="BO71" s="361"/>
      <c r="BP71" s="361"/>
      <c r="BQ71" s="361"/>
      <c r="BR71" s="361"/>
      <c r="BS71" s="361"/>
      <c r="BT71" s="361"/>
      <c r="BU71" s="361"/>
      <c r="BV71" s="361"/>
      <c r="BW71" s="361"/>
      <c r="BX71" s="361"/>
      <c r="BY71" s="361"/>
      <c r="BZ71" s="361"/>
      <c r="CA71" s="361"/>
      <c r="CB71" s="361"/>
      <c r="CC71" s="361"/>
      <c r="CD71" s="361"/>
    </row>
    <row r="72" spans="2:82" ht="12">
      <c r="B72" s="361"/>
      <c r="C72" s="367"/>
      <c r="E72" s="361"/>
      <c r="F72" s="366"/>
      <c r="G72" s="361"/>
      <c r="H72" s="361"/>
      <c r="I72" s="361"/>
      <c r="J72" s="361"/>
      <c r="K72" s="361"/>
      <c r="L72" s="361"/>
      <c r="M72" s="361"/>
      <c r="N72" s="361"/>
      <c r="O72" s="361"/>
      <c r="P72" s="361"/>
      <c r="Q72" s="361"/>
      <c r="R72" s="361"/>
      <c r="T72" s="361"/>
      <c r="U72" s="361"/>
      <c r="V72" s="361"/>
      <c r="Z72" s="361"/>
      <c r="AA72" s="361"/>
      <c r="AB72" s="361"/>
      <c r="AC72" s="365"/>
      <c r="AD72" s="364"/>
      <c r="AE72" s="364"/>
      <c r="AF72" s="361"/>
      <c r="AG72" s="361"/>
      <c r="AH72" s="361"/>
      <c r="AI72" s="361"/>
      <c r="AJ72" s="361"/>
      <c r="AK72" s="361"/>
      <c r="AL72" s="361"/>
      <c r="AM72" s="361"/>
      <c r="AN72" s="361"/>
      <c r="AO72" s="361"/>
      <c r="AP72" s="361"/>
      <c r="AQ72" s="361"/>
      <c r="AR72" s="361"/>
      <c r="AS72" s="361"/>
      <c r="AT72" s="361"/>
      <c r="AU72" s="361"/>
      <c r="AV72" s="361"/>
      <c r="AW72" s="361"/>
      <c r="AX72" s="361"/>
      <c r="AY72" s="361"/>
      <c r="AZ72" s="361"/>
      <c r="BA72" s="361"/>
      <c r="BB72" s="361"/>
      <c r="BC72" s="361"/>
      <c r="BD72" s="361"/>
      <c r="BE72" s="361"/>
      <c r="BF72" s="361"/>
      <c r="BG72" s="361"/>
      <c r="BH72" s="361"/>
      <c r="BI72" s="361"/>
      <c r="BJ72" s="361"/>
      <c r="BK72" s="361"/>
      <c r="BL72" s="361"/>
      <c r="BM72" s="361"/>
      <c r="BN72" s="361"/>
      <c r="BO72" s="361"/>
      <c r="BP72" s="361"/>
      <c r="BQ72" s="361"/>
      <c r="BR72" s="361"/>
      <c r="BS72" s="361"/>
      <c r="BT72" s="361"/>
      <c r="BU72" s="361"/>
      <c r="BV72" s="361"/>
      <c r="BW72" s="361"/>
      <c r="BX72" s="361"/>
      <c r="BY72" s="361"/>
      <c r="BZ72" s="361"/>
      <c r="CA72" s="361"/>
      <c r="CB72" s="361"/>
      <c r="CC72" s="361"/>
      <c r="CD72" s="361"/>
    </row>
    <row r="73" spans="2:82" ht="12">
      <c r="B73" s="361"/>
      <c r="C73" s="367"/>
      <c r="E73" s="361"/>
      <c r="F73" s="366"/>
      <c r="G73" s="361"/>
      <c r="H73" s="361"/>
      <c r="I73" s="361"/>
      <c r="J73" s="361"/>
      <c r="K73" s="361"/>
      <c r="L73" s="361"/>
      <c r="M73" s="361"/>
      <c r="N73" s="361"/>
      <c r="O73" s="361"/>
      <c r="P73" s="361"/>
      <c r="Q73" s="361"/>
      <c r="R73" s="361"/>
      <c r="T73" s="361"/>
      <c r="U73" s="361"/>
      <c r="V73" s="361"/>
      <c r="Z73" s="361"/>
      <c r="AA73" s="361"/>
      <c r="AB73" s="361"/>
      <c r="AC73" s="365"/>
      <c r="AD73" s="364"/>
      <c r="AE73" s="364"/>
      <c r="AF73" s="361"/>
      <c r="AG73" s="361"/>
      <c r="AH73" s="361"/>
      <c r="AI73" s="361"/>
      <c r="AJ73" s="361"/>
      <c r="AK73" s="361"/>
      <c r="AL73" s="361"/>
      <c r="AM73" s="361"/>
      <c r="AN73" s="361"/>
      <c r="AO73" s="361"/>
      <c r="AP73" s="361"/>
      <c r="AQ73" s="361"/>
      <c r="AR73" s="361"/>
      <c r="AS73" s="361"/>
      <c r="AT73" s="361"/>
      <c r="AU73" s="361"/>
      <c r="AV73" s="361"/>
      <c r="AW73" s="361"/>
      <c r="AX73" s="361"/>
      <c r="AY73" s="361"/>
      <c r="AZ73" s="361"/>
      <c r="BA73" s="361"/>
      <c r="BB73" s="361"/>
      <c r="BC73" s="361"/>
      <c r="BD73" s="361"/>
      <c r="BE73" s="361"/>
      <c r="BF73" s="361"/>
      <c r="BG73" s="361"/>
      <c r="BH73" s="361"/>
      <c r="BI73" s="361"/>
      <c r="BJ73" s="361"/>
      <c r="BK73" s="361"/>
      <c r="BL73" s="361"/>
      <c r="BM73" s="361"/>
      <c r="BN73" s="361"/>
      <c r="BO73" s="361"/>
      <c r="BP73" s="361"/>
      <c r="BQ73" s="361"/>
      <c r="BR73" s="361"/>
      <c r="BS73" s="361"/>
      <c r="BT73" s="361"/>
      <c r="BU73" s="361"/>
      <c r="BV73" s="361"/>
      <c r="BW73" s="361"/>
      <c r="BX73" s="361"/>
      <c r="BY73" s="361"/>
      <c r="BZ73" s="361"/>
      <c r="CA73" s="361"/>
      <c r="CB73" s="361"/>
      <c r="CC73" s="361"/>
      <c r="CD73" s="361"/>
    </row>
    <row r="74" spans="2:82" ht="12">
      <c r="B74" s="361"/>
      <c r="C74" s="367"/>
      <c r="E74" s="361"/>
      <c r="F74" s="366"/>
      <c r="G74" s="361"/>
      <c r="H74" s="361"/>
      <c r="I74" s="361"/>
      <c r="J74" s="361"/>
      <c r="K74" s="361"/>
      <c r="L74" s="361"/>
      <c r="M74" s="361"/>
      <c r="N74" s="361"/>
      <c r="O74" s="361"/>
      <c r="P74" s="361"/>
      <c r="Q74" s="361"/>
      <c r="R74" s="361"/>
      <c r="T74" s="361"/>
      <c r="U74" s="361"/>
      <c r="V74" s="361"/>
      <c r="Z74" s="361"/>
      <c r="AA74" s="361"/>
      <c r="AB74" s="361"/>
      <c r="AC74" s="365"/>
      <c r="AD74" s="364"/>
      <c r="AE74" s="364"/>
      <c r="AF74" s="361"/>
      <c r="AG74" s="361"/>
      <c r="AH74" s="361"/>
      <c r="AI74" s="361"/>
      <c r="AJ74" s="361"/>
      <c r="AK74" s="361"/>
      <c r="AL74" s="361"/>
      <c r="AM74" s="361"/>
      <c r="AN74" s="361"/>
      <c r="AO74" s="361"/>
      <c r="AP74" s="361"/>
      <c r="AQ74" s="361"/>
      <c r="AR74" s="361"/>
      <c r="AS74" s="361"/>
      <c r="AT74" s="361"/>
      <c r="AU74" s="361"/>
      <c r="AV74" s="361"/>
      <c r="AW74" s="361"/>
      <c r="AX74" s="361"/>
      <c r="AY74" s="361"/>
      <c r="AZ74" s="361"/>
      <c r="BA74" s="361"/>
      <c r="BB74" s="361"/>
      <c r="BC74" s="361"/>
      <c r="BD74" s="361"/>
      <c r="BE74" s="361"/>
      <c r="BF74" s="361"/>
      <c r="BG74" s="361"/>
      <c r="BH74" s="361"/>
      <c r="BI74" s="361"/>
      <c r="BJ74" s="361"/>
      <c r="BK74" s="361"/>
      <c r="BL74" s="361"/>
      <c r="BM74" s="361"/>
      <c r="BN74" s="361"/>
      <c r="BO74" s="361"/>
      <c r="BP74" s="361"/>
      <c r="BQ74" s="361"/>
      <c r="BR74" s="361"/>
      <c r="BS74" s="361"/>
      <c r="BT74" s="361"/>
      <c r="BU74" s="361"/>
      <c r="BV74" s="361"/>
      <c r="BW74" s="361"/>
      <c r="BX74" s="361"/>
      <c r="BY74" s="361"/>
      <c r="BZ74" s="361"/>
      <c r="CA74" s="361"/>
      <c r="CB74" s="361"/>
      <c r="CC74" s="361"/>
      <c r="CD74" s="361"/>
    </row>
    <row r="75" spans="2:82" ht="12">
      <c r="B75" s="361"/>
      <c r="C75" s="367"/>
      <c r="E75" s="361"/>
      <c r="F75" s="366"/>
      <c r="G75" s="361"/>
      <c r="H75" s="361"/>
      <c r="I75" s="361"/>
      <c r="J75" s="361"/>
      <c r="K75" s="361"/>
      <c r="L75" s="361"/>
      <c r="M75" s="361"/>
      <c r="N75" s="361"/>
      <c r="O75" s="361"/>
      <c r="P75" s="361"/>
      <c r="Q75" s="361"/>
      <c r="R75" s="361"/>
      <c r="T75" s="361"/>
      <c r="U75" s="361"/>
      <c r="V75" s="361"/>
      <c r="Z75" s="361"/>
      <c r="AA75" s="361"/>
      <c r="AB75" s="361"/>
      <c r="AC75" s="365"/>
      <c r="AD75" s="364"/>
      <c r="AE75" s="364"/>
      <c r="AF75" s="361"/>
      <c r="AG75" s="361"/>
      <c r="AH75" s="361"/>
      <c r="AI75" s="361"/>
      <c r="AJ75" s="361"/>
      <c r="AK75" s="361"/>
      <c r="AL75" s="361"/>
      <c r="AM75" s="361"/>
      <c r="AN75" s="361"/>
      <c r="AO75" s="361"/>
      <c r="AP75" s="361"/>
      <c r="AQ75" s="361"/>
      <c r="AR75" s="361"/>
      <c r="AS75" s="361"/>
      <c r="AT75" s="361"/>
      <c r="AU75" s="361"/>
      <c r="AV75" s="361"/>
      <c r="AW75" s="361"/>
      <c r="AX75" s="361"/>
      <c r="AY75" s="361"/>
      <c r="AZ75" s="361"/>
      <c r="BA75" s="361"/>
      <c r="BB75" s="361"/>
      <c r="BC75" s="361"/>
      <c r="BD75" s="361"/>
      <c r="BE75" s="361"/>
      <c r="BF75" s="361"/>
      <c r="BG75" s="361"/>
      <c r="BH75" s="361"/>
      <c r="BI75" s="361"/>
      <c r="BJ75" s="361"/>
      <c r="BK75" s="361"/>
      <c r="BL75" s="361"/>
      <c r="BM75" s="361"/>
      <c r="BN75" s="361"/>
      <c r="BO75" s="361"/>
      <c r="BP75" s="361"/>
      <c r="BQ75" s="361"/>
      <c r="BR75" s="361"/>
      <c r="BS75" s="361"/>
      <c r="BT75" s="361"/>
      <c r="BU75" s="361"/>
      <c r="BV75" s="361"/>
      <c r="BW75" s="361"/>
      <c r="BX75" s="361"/>
      <c r="BY75" s="361"/>
      <c r="BZ75" s="361"/>
      <c r="CA75" s="361"/>
      <c r="CB75" s="361"/>
      <c r="CC75" s="361"/>
      <c r="CD75" s="361"/>
    </row>
    <row r="76" spans="2:82" ht="12">
      <c r="B76" s="361"/>
      <c r="C76" s="367"/>
      <c r="E76" s="361"/>
      <c r="F76" s="366"/>
      <c r="G76" s="361"/>
      <c r="H76" s="361"/>
      <c r="I76" s="361"/>
      <c r="J76" s="361"/>
      <c r="K76" s="361"/>
      <c r="L76" s="361"/>
      <c r="M76" s="361"/>
      <c r="N76" s="361"/>
      <c r="O76" s="361"/>
      <c r="P76" s="361"/>
      <c r="Q76" s="361"/>
      <c r="R76" s="361"/>
      <c r="T76" s="361"/>
      <c r="U76" s="361"/>
      <c r="V76" s="361"/>
      <c r="Z76" s="361"/>
      <c r="AA76" s="361"/>
      <c r="AB76" s="361"/>
      <c r="AC76" s="365"/>
      <c r="AD76" s="364"/>
      <c r="AE76" s="364"/>
      <c r="AF76" s="361"/>
      <c r="AG76" s="361"/>
      <c r="AH76" s="361"/>
      <c r="AI76" s="361"/>
      <c r="AJ76" s="361"/>
      <c r="AK76" s="361"/>
      <c r="AL76" s="361"/>
      <c r="AM76" s="361"/>
      <c r="AN76" s="361"/>
      <c r="AO76" s="361"/>
      <c r="AP76" s="361"/>
      <c r="AQ76" s="361"/>
      <c r="AR76" s="361"/>
      <c r="AS76" s="361"/>
      <c r="AT76" s="361"/>
      <c r="AU76" s="361"/>
      <c r="AV76" s="361"/>
      <c r="AW76" s="361"/>
      <c r="AX76" s="361"/>
      <c r="AY76" s="361"/>
      <c r="AZ76" s="361"/>
      <c r="BA76" s="361"/>
      <c r="BB76" s="361"/>
      <c r="BC76" s="361"/>
      <c r="BD76" s="361"/>
      <c r="BE76" s="361"/>
      <c r="BF76" s="361"/>
      <c r="BG76" s="361"/>
      <c r="BH76" s="361"/>
      <c r="BI76" s="361"/>
      <c r="BJ76" s="361"/>
      <c r="BK76" s="361"/>
      <c r="BL76" s="361"/>
      <c r="BM76" s="361"/>
      <c r="BN76" s="361"/>
      <c r="BO76" s="361"/>
      <c r="BP76" s="361"/>
      <c r="BQ76" s="361"/>
      <c r="BR76" s="361"/>
      <c r="BS76" s="361"/>
      <c r="BT76" s="361"/>
      <c r="BU76" s="361"/>
      <c r="BV76" s="361"/>
      <c r="BW76" s="361"/>
      <c r="BX76" s="361"/>
      <c r="BY76" s="361"/>
      <c r="BZ76" s="361"/>
      <c r="CA76" s="361"/>
      <c r="CB76" s="361"/>
      <c r="CC76" s="361"/>
      <c r="CD76" s="361"/>
    </row>
    <row r="77" spans="2:82" ht="12">
      <c r="B77" s="361"/>
      <c r="C77" s="367"/>
      <c r="E77" s="361"/>
      <c r="F77" s="366"/>
      <c r="G77" s="361"/>
      <c r="H77" s="361"/>
      <c r="I77" s="361"/>
      <c r="J77" s="361"/>
      <c r="K77" s="361"/>
      <c r="L77" s="361"/>
      <c r="M77" s="361"/>
      <c r="N77" s="361"/>
      <c r="O77" s="361"/>
      <c r="P77" s="361"/>
      <c r="Q77" s="361"/>
      <c r="R77" s="361"/>
      <c r="T77" s="361"/>
      <c r="U77" s="361"/>
      <c r="V77" s="361"/>
      <c r="Z77" s="361"/>
      <c r="AA77" s="361"/>
      <c r="AB77" s="361"/>
      <c r="AC77" s="365"/>
      <c r="AD77" s="364"/>
      <c r="AE77" s="364"/>
      <c r="AF77" s="361"/>
      <c r="AG77" s="361"/>
      <c r="AH77" s="361"/>
      <c r="AI77" s="361"/>
      <c r="AJ77" s="361"/>
      <c r="AK77" s="361"/>
      <c r="AL77" s="361"/>
      <c r="AM77" s="361"/>
      <c r="AN77" s="361"/>
      <c r="AO77" s="361"/>
      <c r="AP77" s="361"/>
      <c r="AQ77" s="361"/>
      <c r="AR77" s="361"/>
      <c r="AS77" s="361"/>
      <c r="AT77" s="361"/>
      <c r="AU77" s="361"/>
      <c r="AV77" s="361"/>
      <c r="AW77" s="361"/>
      <c r="AX77" s="361"/>
      <c r="AY77" s="361"/>
      <c r="AZ77" s="361"/>
      <c r="BA77" s="361"/>
      <c r="BB77" s="361"/>
      <c r="BC77" s="361"/>
      <c r="BD77" s="361"/>
      <c r="BE77" s="361"/>
      <c r="BF77" s="361"/>
      <c r="BG77" s="361"/>
      <c r="BH77" s="361"/>
      <c r="BI77" s="361"/>
      <c r="BJ77" s="361"/>
      <c r="BK77" s="361"/>
      <c r="BL77" s="361"/>
      <c r="BM77" s="361"/>
      <c r="BN77" s="361"/>
      <c r="BO77" s="361"/>
      <c r="BP77" s="361"/>
      <c r="BQ77" s="361"/>
      <c r="BR77" s="361"/>
      <c r="BS77" s="361"/>
      <c r="BT77" s="361"/>
      <c r="BU77" s="361"/>
      <c r="BV77" s="361"/>
      <c r="BW77" s="361"/>
      <c r="BX77" s="361"/>
      <c r="BY77" s="361"/>
      <c r="BZ77" s="361"/>
      <c r="CA77" s="361"/>
      <c r="CB77" s="361"/>
      <c r="CC77" s="361"/>
      <c r="CD77" s="361"/>
    </row>
    <row r="78" spans="2:82" ht="12">
      <c r="B78" s="361"/>
      <c r="C78" s="367"/>
      <c r="E78" s="361"/>
      <c r="F78" s="366"/>
      <c r="G78" s="361"/>
      <c r="H78" s="361"/>
      <c r="I78" s="361"/>
      <c r="J78" s="361"/>
      <c r="K78" s="361"/>
      <c r="L78" s="361"/>
      <c r="M78" s="361"/>
      <c r="N78" s="361"/>
      <c r="O78" s="361"/>
      <c r="P78" s="361"/>
      <c r="Q78" s="361"/>
      <c r="R78" s="361"/>
      <c r="T78" s="361"/>
      <c r="U78" s="361"/>
      <c r="V78" s="361"/>
      <c r="Z78" s="361"/>
      <c r="AA78" s="361"/>
      <c r="AB78" s="361"/>
      <c r="AC78" s="365"/>
      <c r="AD78" s="364"/>
      <c r="AE78" s="364"/>
      <c r="AF78" s="361"/>
      <c r="AG78" s="361"/>
      <c r="AH78" s="361"/>
      <c r="AI78" s="361"/>
      <c r="AJ78" s="361"/>
      <c r="AK78" s="361"/>
      <c r="AL78" s="361"/>
      <c r="AM78" s="361"/>
      <c r="AN78" s="361"/>
      <c r="AO78" s="361"/>
      <c r="AP78" s="361"/>
      <c r="AQ78" s="361"/>
      <c r="AR78" s="361"/>
      <c r="AS78" s="361"/>
      <c r="AT78" s="361"/>
      <c r="AU78" s="361"/>
      <c r="AV78" s="361"/>
      <c r="AW78" s="361"/>
      <c r="AX78" s="361"/>
      <c r="AY78" s="361"/>
      <c r="AZ78" s="361"/>
      <c r="BA78" s="361"/>
      <c r="BB78" s="361"/>
      <c r="BC78" s="361"/>
      <c r="BD78" s="361"/>
      <c r="BE78" s="361"/>
      <c r="BF78" s="361"/>
      <c r="BG78" s="361"/>
      <c r="BH78" s="361"/>
      <c r="BI78" s="361"/>
      <c r="BJ78" s="361"/>
      <c r="BK78" s="361"/>
      <c r="BL78" s="361"/>
      <c r="BM78" s="361"/>
      <c r="BN78" s="361"/>
      <c r="BO78" s="361"/>
      <c r="BP78" s="361"/>
      <c r="BQ78" s="361"/>
      <c r="BR78" s="361"/>
      <c r="BS78" s="361"/>
      <c r="BT78" s="361"/>
      <c r="BU78" s="361"/>
      <c r="BV78" s="361"/>
      <c r="BW78" s="361"/>
      <c r="BX78" s="361"/>
      <c r="BY78" s="361"/>
      <c r="BZ78" s="361"/>
      <c r="CA78" s="361"/>
      <c r="CB78" s="361"/>
      <c r="CC78" s="361"/>
      <c r="CD78" s="361"/>
    </row>
    <row r="79" spans="2:82" ht="12">
      <c r="B79" s="361"/>
      <c r="C79" s="367"/>
      <c r="E79" s="361"/>
      <c r="F79" s="366"/>
      <c r="G79" s="361"/>
      <c r="H79" s="361"/>
      <c r="I79" s="361"/>
      <c r="J79" s="361"/>
      <c r="K79" s="361"/>
      <c r="L79" s="361"/>
      <c r="M79" s="361"/>
      <c r="N79" s="361"/>
      <c r="O79" s="361"/>
      <c r="P79" s="361"/>
      <c r="Q79" s="361"/>
      <c r="R79" s="361"/>
      <c r="T79" s="361"/>
      <c r="U79" s="361"/>
      <c r="V79" s="361"/>
      <c r="Z79" s="361"/>
      <c r="AA79" s="361"/>
      <c r="AB79" s="361"/>
      <c r="AC79" s="365"/>
      <c r="AD79" s="364"/>
      <c r="AE79" s="364"/>
      <c r="AF79" s="361"/>
      <c r="AG79" s="361"/>
      <c r="AH79" s="361"/>
      <c r="AI79" s="361"/>
      <c r="AJ79" s="361"/>
      <c r="AK79" s="361"/>
      <c r="AL79" s="361"/>
      <c r="AM79" s="361"/>
      <c r="AN79" s="361"/>
      <c r="AO79" s="361"/>
      <c r="AP79" s="361"/>
      <c r="AQ79" s="361"/>
      <c r="AR79" s="361"/>
      <c r="AS79" s="361"/>
      <c r="AT79" s="361"/>
      <c r="AU79" s="361"/>
      <c r="AV79" s="361"/>
      <c r="AW79" s="361"/>
      <c r="AX79" s="361"/>
      <c r="AY79" s="361"/>
      <c r="AZ79" s="361"/>
      <c r="BA79" s="361"/>
      <c r="BB79" s="361"/>
      <c r="BC79" s="361"/>
      <c r="BD79" s="361"/>
      <c r="BE79" s="361"/>
      <c r="BF79" s="361"/>
      <c r="BG79" s="361"/>
      <c r="BH79" s="361"/>
      <c r="BI79" s="361"/>
      <c r="BJ79" s="361"/>
      <c r="BK79" s="361"/>
      <c r="BL79" s="361"/>
      <c r="BM79" s="361"/>
      <c r="BN79" s="361"/>
      <c r="BO79" s="361"/>
      <c r="BP79" s="361"/>
      <c r="BQ79" s="361"/>
      <c r="BR79" s="361"/>
      <c r="BS79" s="361"/>
      <c r="BT79" s="361"/>
      <c r="BU79" s="361"/>
      <c r="BV79" s="361"/>
      <c r="BW79" s="361"/>
      <c r="BX79" s="361"/>
      <c r="BY79" s="361"/>
      <c r="BZ79" s="361"/>
      <c r="CA79" s="361"/>
      <c r="CB79" s="361"/>
      <c r="CC79" s="361"/>
      <c r="CD79" s="361"/>
    </row>
    <row r="80" spans="2:82" ht="12">
      <c r="B80" s="361"/>
      <c r="C80" s="367"/>
      <c r="E80" s="361"/>
      <c r="F80" s="366"/>
      <c r="G80" s="361"/>
      <c r="H80" s="361"/>
      <c r="I80" s="361"/>
      <c r="J80" s="361"/>
      <c r="K80" s="361"/>
      <c r="L80" s="361"/>
      <c r="M80" s="361"/>
      <c r="N80" s="361"/>
      <c r="O80" s="361"/>
      <c r="P80" s="361"/>
      <c r="Q80" s="361"/>
      <c r="R80" s="361"/>
      <c r="T80" s="361"/>
      <c r="U80" s="361"/>
      <c r="V80" s="361"/>
      <c r="Z80" s="361"/>
      <c r="AA80" s="361"/>
      <c r="AB80" s="361"/>
      <c r="AC80" s="365"/>
      <c r="AD80" s="364"/>
      <c r="AE80" s="364"/>
      <c r="AF80" s="361"/>
      <c r="AG80" s="361"/>
      <c r="AH80" s="361"/>
      <c r="AI80" s="361"/>
      <c r="AJ80" s="361"/>
      <c r="AK80" s="361"/>
      <c r="AL80" s="361"/>
      <c r="AM80" s="361"/>
      <c r="AN80" s="361"/>
      <c r="AO80" s="361"/>
      <c r="AP80" s="361"/>
      <c r="AQ80" s="361"/>
      <c r="AR80" s="361"/>
      <c r="AS80" s="361"/>
      <c r="AT80" s="361"/>
      <c r="AU80" s="361"/>
      <c r="AV80" s="361"/>
      <c r="AW80" s="361"/>
      <c r="AX80" s="361"/>
      <c r="AY80" s="361"/>
      <c r="AZ80" s="361"/>
      <c r="BA80" s="361"/>
      <c r="BB80" s="361"/>
      <c r="BC80" s="361"/>
      <c r="BD80" s="361"/>
      <c r="BE80" s="361"/>
      <c r="BF80" s="361"/>
      <c r="BG80" s="361"/>
      <c r="BH80" s="361"/>
      <c r="BI80" s="361"/>
      <c r="BJ80" s="361"/>
      <c r="BK80" s="361"/>
      <c r="BL80" s="361"/>
      <c r="BM80" s="361"/>
      <c r="BN80" s="361"/>
      <c r="BO80" s="361"/>
      <c r="BP80" s="361"/>
      <c r="BQ80" s="361"/>
      <c r="BR80" s="361"/>
      <c r="BS80" s="361"/>
      <c r="BT80" s="361"/>
      <c r="BU80" s="361"/>
      <c r="BV80" s="361"/>
      <c r="BW80" s="361"/>
      <c r="BX80" s="361"/>
      <c r="BY80" s="361"/>
      <c r="BZ80" s="361"/>
      <c r="CA80" s="361"/>
      <c r="CB80" s="361"/>
      <c r="CC80" s="361"/>
      <c r="CD80" s="361"/>
    </row>
    <row r="81" spans="2:82" ht="12">
      <c r="B81" s="361"/>
      <c r="C81" s="367"/>
      <c r="E81" s="361"/>
      <c r="F81" s="366"/>
      <c r="G81" s="361"/>
      <c r="H81" s="361"/>
      <c r="I81" s="361"/>
      <c r="J81" s="361"/>
      <c r="K81" s="361"/>
      <c r="L81" s="361"/>
      <c r="M81" s="361"/>
      <c r="N81" s="361"/>
      <c r="O81" s="361"/>
      <c r="P81" s="361"/>
      <c r="Q81" s="361"/>
      <c r="R81" s="361"/>
      <c r="T81" s="361"/>
      <c r="U81" s="361"/>
      <c r="V81" s="361"/>
      <c r="Z81" s="361"/>
      <c r="AA81" s="361"/>
      <c r="AB81" s="361"/>
      <c r="AC81" s="365"/>
      <c r="AD81" s="364"/>
      <c r="AE81" s="364"/>
      <c r="AF81" s="361"/>
      <c r="AG81" s="361"/>
      <c r="AH81" s="361"/>
      <c r="AI81" s="361"/>
      <c r="AJ81" s="361"/>
      <c r="AK81" s="361"/>
      <c r="AL81" s="361"/>
      <c r="AM81" s="361"/>
      <c r="AN81" s="361"/>
      <c r="AO81" s="361"/>
      <c r="AP81" s="361"/>
      <c r="AQ81" s="361"/>
      <c r="AR81" s="361"/>
      <c r="AS81" s="361"/>
      <c r="AT81" s="361"/>
      <c r="AU81" s="361"/>
      <c r="AV81" s="361"/>
      <c r="AW81" s="361"/>
      <c r="AX81" s="361"/>
      <c r="AY81" s="361"/>
      <c r="AZ81" s="361"/>
      <c r="BA81" s="361"/>
      <c r="BB81" s="361"/>
      <c r="BC81" s="361"/>
      <c r="BD81" s="361"/>
      <c r="BE81" s="361"/>
      <c r="BF81" s="361"/>
      <c r="BG81" s="361"/>
      <c r="BH81" s="361"/>
      <c r="BI81" s="361"/>
      <c r="BJ81" s="361"/>
      <c r="BK81" s="361"/>
      <c r="BL81" s="361"/>
      <c r="BM81" s="361"/>
      <c r="BN81" s="361"/>
      <c r="BO81" s="361"/>
      <c r="BP81" s="361"/>
      <c r="BQ81" s="361"/>
      <c r="BR81" s="361"/>
      <c r="BS81" s="361"/>
      <c r="BT81" s="361"/>
      <c r="BU81" s="361"/>
      <c r="BV81" s="361"/>
      <c r="BW81" s="361"/>
      <c r="BX81" s="361"/>
      <c r="BY81" s="361"/>
      <c r="BZ81" s="361"/>
      <c r="CA81" s="361"/>
      <c r="CB81" s="361"/>
      <c r="CC81" s="361"/>
      <c r="CD81" s="361"/>
    </row>
    <row r="82" spans="2:82" ht="12">
      <c r="B82" s="361"/>
      <c r="C82" s="367"/>
      <c r="E82" s="361"/>
      <c r="F82" s="366"/>
      <c r="G82" s="361"/>
      <c r="H82" s="361"/>
      <c r="I82" s="361"/>
      <c r="J82" s="361"/>
      <c r="K82" s="361"/>
      <c r="L82" s="361"/>
      <c r="M82" s="361"/>
      <c r="N82" s="361"/>
      <c r="O82" s="361"/>
      <c r="P82" s="361"/>
      <c r="Q82" s="361"/>
      <c r="R82" s="361"/>
      <c r="T82" s="361"/>
      <c r="U82" s="361"/>
      <c r="V82" s="361"/>
      <c r="Z82" s="361"/>
      <c r="AA82" s="361"/>
      <c r="AB82" s="361"/>
      <c r="AC82" s="365"/>
      <c r="AD82" s="364"/>
      <c r="AE82" s="364"/>
      <c r="AF82" s="361"/>
      <c r="AG82" s="361"/>
      <c r="AH82" s="361"/>
      <c r="AI82" s="361"/>
      <c r="AJ82" s="361"/>
      <c r="AK82" s="361"/>
      <c r="AL82" s="361"/>
      <c r="AM82" s="361"/>
      <c r="AN82" s="361"/>
      <c r="AO82" s="361"/>
      <c r="AP82" s="361"/>
      <c r="AQ82" s="361"/>
      <c r="AR82" s="361"/>
      <c r="AS82" s="361"/>
      <c r="AT82" s="361"/>
      <c r="AU82" s="361"/>
      <c r="AV82" s="361"/>
      <c r="AW82" s="361"/>
      <c r="AX82" s="361"/>
      <c r="AY82" s="361"/>
      <c r="AZ82" s="361"/>
      <c r="BA82" s="361"/>
      <c r="BB82" s="361"/>
      <c r="BC82" s="361"/>
      <c r="BD82" s="361"/>
      <c r="BE82" s="361"/>
      <c r="BF82" s="361"/>
      <c r="BG82" s="361"/>
      <c r="BH82" s="361"/>
      <c r="BI82" s="361"/>
      <c r="BJ82" s="361"/>
      <c r="BK82" s="361"/>
      <c r="BL82" s="361"/>
      <c r="BM82" s="361"/>
      <c r="BN82" s="361"/>
      <c r="BO82" s="361"/>
      <c r="BP82" s="361"/>
      <c r="BQ82" s="361"/>
      <c r="BR82" s="361"/>
      <c r="BS82" s="361"/>
      <c r="BT82" s="361"/>
      <c r="BU82" s="361"/>
      <c r="BV82" s="361"/>
      <c r="BW82" s="361"/>
      <c r="BX82" s="361"/>
      <c r="BY82" s="361"/>
      <c r="BZ82" s="361"/>
      <c r="CA82" s="361"/>
      <c r="CB82" s="361"/>
      <c r="CC82" s="361"/>
      <c r="CD82" s="361"/>
    </row>
    <row r="83" spans="2:82" ht="12">
      <c r="B83" s="361"/>
      <c r="C83" s="367"/>
      <c r="E83" s="361"/>
      <c r="F83" s="366"/>
      <c r="G83" s="361"/>
      <c r="H83" s="361"/>
      <c r="I83" s="361"/>
      <c r="J83" s="361"/>
      <c r="K83" s="361"/>
      <c r="L83" s="361"/>
      <c r="M83" s="361"/>
      <c r="N83" s="361"/>
      <c r="O83" s="361"/>
      <c r="P83" s="361"/>
      <c r="Q83" s="361"/>
      <c r="R83" s="361"/>
      <c r="T83" s="361"/>
      <c r="U83" s="361"/>
      <c r="V83" s="361"/>
      <c r="Z83" s="361"/>
      <c r="AA83" s="361"/>
      <c r="AB83" s="361"/>
      <c r="AC83" s="365"/>
      <c r="AD83" s="364"/>
      <c r="AE83" s="364"/>
      <c r="AF83" s="361"/>
      <c r="AG83" s="361"/>
      <c r="AH83" s="361"/>
      <c r="AI83" s="361"/>
      <c r="AJ83" s="361"/>
      <c r="AK83" s="361"/>
      <c r="AL83" s="361"/>
      <c r="AM83" s="361"/>
      <c r="AN83" s="361"/>
      <c r="AO83" s="361"/>
      <c r="AP83" s="361"/>
      <c r="AQ83" s="361"/>
      <c r="AR83" s="361"/>
      <c r="AS83" s="361"/>
      <c r="AT83" s="361"/>
      <c r="AU83" s="361"/>
      <c r="AV83" s="361"/>
      <c r="AW83" s="361"/>
      <c r="AX83" s="361"/>
      <c r="AY83" s="361"/>
      <c r="AZ83" s="361"/>
      <c r="BA83" s="361"/>
      <c r="BB83" s="361"/>
      <c r="BC83" s="361"/>
      <c r="BD83" s="361"/>
      <c r="BE83" s="361"/>
      <c r="BF83" s="361"/>
      <c r="BG83" s="361"/>
      <c r="BH83" s="361"/>
      <c r="BI83" s="361"/>
      <c r="BJ83" s="361"/>
      <c r="BK83" s="361"/>
      <c r="BL83" s="361"/>
      <c r="BM83" s="361"/>
      <c r="BN83" s="361"/>
      <c r="BO83" s="361"/>
      <c r="BP83" s="361"/>
      <c r="BQ83" s="361"/>
      <c r="BR83" s="361"/>
      <c r="BS83" s="361"/>
      <c r="BT83" s="361"/>
      <c r="BU83" s="361"/>
      <c r="BV83" s="361"/>
      <c r="BW83" s="361"/>
      <c r="BX83" s="361"/>
      <c r="BY83" s="361"/>
      <c r="BZ83" s="361"/>
      <c r="CA83" s="361"/>
      <c r="CB83" s="361"/>
      <c r="CC83" s="361"/>
      <c r="CD83" s="361"/>
    </row>
  </sheetData>
  <printOptions horizontalCentered="1" verticalCentered="1"/>
  <pageMargins left="0.6299212598425197" right="0.7874015748031497" top="0.9055118110236221" bottom="0.984251968503937" header="0.4330708661417323" footer="0.5118110236220472"/>
  <pageSetup fitToHeight="0" fitToWidth="1" horizontalDpi="600" verticalDpi="600" orientation="landscape" paperSize="9" scale="69" r:id="rId1"/>
  <headerFooter alignWithMargins="0">
    <oddHeader>&amp;C&amp;"Arial,Obyčejné"
&amp;"Arial,Tučné"&amp;13Vývoj hospodaření systému veřejného zdravotního pojištění v letech 2018
 až 2021
&amp;"Arial,Obyčejné"&amp;11
&amp;R&amp;"Arial CE,Tučné"&amp;10Příloha
Tabulka č. 4     &amp;"Arial CE,Obyčejné"
</oddHeader>
    <oddFooter>&amp;L&amp;"Arial CE,Tučné"&amp;11Ministerstvo financí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2022-05-10T11:22:56Z</cp:lastPrinted>
  <dcterms:created xsi:type="dcterms:W3CDTF">2000-03-14T13:47:43Z</dcterms:created>
  <dcterms:modified xsi:type="dcterms:W3CDTF">2024-06-24T11:12:30Z</dcterms:modified>
  <cp:category/>
  <cp:version/>
  <cp:contentType/>
  <cp:contentStatus/>
</cp:coreProperties>
</file>