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4890" yWindow="675" windowWidth="23295" windowHeight="14790" firstSheet="2" activeTab="7"/>
  </bookViews>
  <sheets>
    <sheet name="tab. 12" sheetId="10" r:id="rId1"/>
    <sheet name="tab. 13" sheetId="11" r:id="rId2"/>
    <sheet name="tab. 14" sheetId="1" r:id="rId3"/>
    <sheet name="tab. 15" sheetId="3" r:id="rId4"/>
    <sheet name="tab. 16a" sheetId="2" r:id="rId5"/>
    <sheet name="tab. 16b" sheetId="4" r:id="rId6"/>
    <sheet name="tab. 17" sheetId="5" r:id="rId7"/>
    <sheet name="tab. 18" sheetId="9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<sst xmlns="http://schemas.openxmlformats.org/spreadsheetml/2006/main" count="1410" uniqueCount="680">
  <si>
    <t>Výsledky hospodaření ústředně řízených PO k 31.12.2022 (v Kč)</t>
  </si>
  <si>
    <t>Fun. tříd.</t>
  </si>
  <si>
    <t>IČO</t>
  </si>
  <si>
    <t>Název organizace</t>
  </si>
  <si>
    <t>Náklady celkem</t>
  </si>
  <si>
    <t>Výnosy celkem</t>
  </si>
  <si>
    <t>Výsledek hospodaření běžného účet. období</t>
  </si>
  <si>
    <t>Výsledek hospodaření
ve schval. řízení</t>
  </si>
  <si>
    <t>Výsledek hospodaření předchozích účet. období</t>
  </si>
  <si>
    <t>Výsledek hospodaření celkem</t>
  </si>
  <si>
    <t>00064165</t>
  </si>
  <si>
    <t>Všeobecná FN Praha 2</t>
  </si>
  <si>
    <t>00064203</t>
  </si>
  <si>
    <t>FN v Motole</t>
  </si>
  <si>
    <t>00064173</t>
  </si>
  <si>
    <t>FN Královské Vinohrady</t>
  </si>
  <si>
    <t>00669806</t>
  </si>
  <si>
    <t>FN Plzeň</t>
  </si>
  <si>
    <t>00179906</t>
  </si>
  <si>
    <t>FN Hradec Králové</t>
  </si>
  <si>
    <t>00159816</t>
  </si>
  <si>
    <t>FN u sv. Anny v Brně</t>
  </si>
  <si>
    <t>65269705</t>
  </si>
  <si>
    <t>FN Brno</t>
  </si>
  <si>
    <t>00098892</t>
  </si>
  <si>
    <t>FN Olomouc</t>
  </si>
  <si>
    <t>00843989</t>
  </si>
  <si>
    <t>FN Ostrava Poruba</t>
  </si>
  <si>
    <t>00064190</t>
  </si>
  <si>
    <t>Fakultní Thomayerova nemocnice</t>
  </si>
  <si>
    <t>00064211</t>
  </si>
  <si>
    <t>Fakultní nemocnice Bulovka</t>
  </si>
  <si>
    <t>3521</t>
  </si>
  <si>
    <t>Fakultní nemocnice</t>
  </si>
  <si>
    <t>00023884</t>
  </si>
  <si>
    <t>Nemocnice Na Homolce</t>
  </si>
  <si>
    <t>3522</t>
  </si>
  <si>
    <t>Ostatní nemocnice</t>
  </si>
  <si>
    <t>00669784</t>
  </si>
  <si>
    <t>Léčebna TRN Mirošov</t>
  </si>
  <si>
    <t>00064220</t>
  </si>
  <si>
    <t>Psychiatrická nemocnice Bohnice</t>
  </si>
  <si>
    <t>00068691</t>
  </si>
  <si>
    <t>Psychiatrická nemocnice Kosmonosy</t>
  </si>
  <si>
    <t>00583600</t>
  </si>
  <si>
    <t>Psychiatrická léčebna Červený Dvůr</t>
  </si>
  <si>
    <t>00669792</t>
  </si>
  <si>
    <t>Psychiatrická nemocnice Dobřany</t>
  </si>
  <si>
    <t>00673552</t>
  </si>
  <si>
    <t>Psychiatrická nemocnice Horní Beřkovice</t>
  </si>
  <si>
    <t>00179230</t>
  </si>
  <si>
    <t>Psychiatrická nemocnice Havlíčkův Brod</t>
  </si>
  <si>
    <t>00600601</t>
  </si>
  <si>
    <t>Psychiatrická nemocnice Jihlava</t>
  </si>
  <si>
    <t>00160105</t>
  </si>
  <si>
    <t>Psychiatrická nemocnice Brno</t>
  </si>
  <si>
    <t>00851388</t>
  </si>
  <si>
    <t>Psychiatrická nemocnice Marianny Oranžské</t>
  </si>
  <si>
    <t>00843954</t>
  </si>
  <si>
    <t>Psychiatrická léčebna Šternberk</t>
  </si>
  <si>
    <t>00567914</t>
  </si>
  <si>
    <t>Psychiatrická nemocnice v Kroměříži</t>
  </si>
  <si>
    <t>00844004</t>
  </si>
  <si>
    <t>Psychiatrická nemocnice v Opavě</t>
  </si>
  <si>
    <t>00667421</t>
  </si>
  <si>
    <t>Dětská psychiatrická nemocnice Opařany</t>
  </si>
  <si>
    <t>00831034</t>
  </si>
  <si>
    <t>Dětská psychiatrická nemocnice v Lounech</t>
  </si>
  <si>
    <t>00842052</t>
  </si>
  <si>
    <t>Dětská psychiatrická nemocnice Velká Bíteš</t>
  </si>
  <si>
    <t>00068705</t>
  </si>
  <si>
    <t>Rehabilitační ústav Kladruby</t>
  </si>
  <si>
    <t>00601233</t>
  </si>
  <si>
    <t>Rehabilitační ústav Hrabyně</t>
  </si>
  <si>
    <t>00183024</t>
  </si>
  <si>
    <t>Hamzova odborná léčebna</t>
  </si>
  <si>
    <t>3523</t>
  </si>
  <si>
    <t>Odborné léčebné ústavy</t>
  </si>
  <si>
    <t>00883573</t>
  </si>
  <si>
    <t>DLL Lázně Kynžvart</t>
  </si>
  <si>
    <t>3526</t>
  </si>
  <si>
    <t>Lázeňské léčebny</t>
  </si>
  <si>
    <t>ZÚ Ústí nad Labem</t>
  </si>
  <si>
    <t>ZÚ Ostrava</t>
  </si>
  <si>
    <t>SZÚ Praha 10</t>
  </si>
  <si>
    <t>3531</t>
  </si>
  <si>
    <t>Hygienická služba a ochrana veřejného zdraví</t>
  </si>
  <si>
    <t>00023761</t>
  </si>
  <si>
    <t>Endokrinologický ústav Praha 1</t>
  </si>
  <si>
    <t>Specializovaná zdravotní péče</t>
  </si>
  <si>
    <t>00023728</t>
  </si>
  <si>
    <t>Revmatologický ústav Praha 2</t>
  </si>
  <si>
    <t>00023736</t>
  </si>
  <si>
    <t>Ústav hematologie a krevní transfúze Praha 2</t>
  </si>
  <si>
    <t>00023001</t>
  </si>
  <si>
    <t>IKEM Praha 4</t>
  </si>
  <si>
    <t>00023698</t>
  </si>
  <si>
    <t>Ústav pro matku a dítě Praha 4</t>
  </si>
  <si>
    <t>00023752</t>
  </si>
  <si>
    <t>Národní ústav duševního zdraví</t>
  </si>
  <si>
    <t>00209775</t>
  </si>
  <si>
    <t>Centrum kardiovaskulární a transplantační chirurgie</t>
  </si>
  <si>
    <t>00209805</t>
  </si>
  <si>
    <t>Masarykův onkologický ústav Brno</t>
  </si>
  <si>
    <t>Vysoce special. pracoviště a jednoobor. zařízení lůžkové péče</t>
  </si>
  <si>
    <t>00023841</t>
  </si>
  <si>
    <t>Institut postgraduálního vzdělávání ve zdravotnictví</t>
  </si>
  <si>
    <t>00023850</t>
  </si>
  <si>
    <t>Národní centrum ošetřovatelství a nelék. zdr. oborů</t>
  </si>
  <si>
    <t>3592</t>
  </si>
  <si>
    <t>Další vzdělávání pracovníků ve zdravotnictví</t>
  </si>
  <si>
    <t xml:space="preserve"> PŘÍSPĚVKOVÉ ORGANIZACE CELKEM</t>
  </si>
  <si>
    <t>Pohledávky PO MZ 
k 31.12.2022 (v Kč)</t>
  </si>
  <si>
    <t>II.  Krátkodobé pohledávky</t>
  </si>
  <si>
    <t xml:space="preserve">
II.      Celkem</t>
  </si>
  <si>
    <t xml:space="preserve"> Odběratelé</t>
  </si>
  <si>
    <t xml:space="preserve"> Směnky k inkasu</t>
  </si>
  <si>
    <t xml:space="preserve"> Pohledávky za eskontované cenné papíry</t>
  </si>
  <si>
    <t xml:space="preserve"> Krátkodobé poskytnuté zálohy</t>
  </si>
  <si>
    <t xml:space="preserve"> Jiné pohledávky z hlavní činnosti</t>
  </si>
  <si>
    <t xml:space="preserve"> Poskytnuté návratné finanční
 výpomoci krátkodobé</t>
  </si>
  <si>
    <t xml:space="preserve"> Krátkodobé pohledávky
 z postoupených úvěrů</t>
  </si>
  <si>
    <t xml:space="preserve"> Pohledávky z přerozdělovaných daní</t>
  </si>
  <si>
    <t xml:space="preserve"> Pohledávky za zaměstnanci</t>
  </si>
  <si>
    <t xml:space="preserve"> Sociální zabezpečení </t>
  </si>
  <si>
    <t xml:space="preserve"> Zdravotní pojištění  </t>
  </si>
  <si>
    <t xml:space="preserve"> Důchodové spoření   </t>
  </si>
  <si>
    <t xml:space="preserve"> Daň z příjmů    </t>
  </si>
  <si>
    <t xml:space="preserve"> Ostatní daně, poplatky a jiná obdobná 
 peněžitá plnění  </t>
  </si>
  <si>
    <t xml:space="preserve"> Daň z přidané hodnoty </t>
  </si>
  <si>
    <t xml:space="preserve"> Pohledávky za osobami mimo vybrané
 vládní instituce</t>
  </si>
  <si>
    <t xml:space="preserve"> Pohledávky za vybranými ústředními 
 vládními institucemi</t>
  </si>
  <si>
    <t xml:space="preserve"> Pohledávky za vybranými místními 
 vládními institucemi</t>
  </si>
  <si>
    <t xml:space="preserve"> Pohledávky ze správy daní</t>
  </si>
  <si>
    <t xml:space="preserve"> Zúčtování z přerozdělování daní</t>
  </si>
  <si>
    <t xml:space="preserve"> Pohledávky z exekuce a ostatního
 nakládání s cizím majetkem</t>
  </si>
  <si>
    <t xml:space="preserve"> Ostatní pohledávky ze správy daní</t>
  </si>
  <si>
    <t xml:space="preserve"> Krátkodobé pohledávky z ručení</t>
  </si>
  <si>
    <t xml:space="preserve"> Pevné termínové operace a opce </t>
  </si>
  <si>
    <t xml:space="preserve"> Pohledávky z neukončených 
 finančních operací</t>
  </si>
  <si>
    <t xml:space="preserve"> Pohledávky z finančního zajištění</t>
  </si>
  <si>
    <t xml:space="preserve"> Pohledávky z vydaných dluhopisů</t>
  </si>
  <si>
    <t xml:space="preserve"> Krátkodobé poskytnuté 
 zálohy na transfery</t>
  </si>
  <si>
    <t xml:space="preserve"> Krátkodobé zprostředkování transferů </t>
  </si>
  <si>
    <t xml:space="preserve"> Náklady příštích období</t>
  </si>
  <si>
    <t xml:space="preserve"> Příjmy příštích období</t>
  </si>
  <si>
    <t xml:space="preserve"> Dohadné účty aktivní</t>
  </si>
  <si>
    <t xml:space="preserve"> Ostatní krátkodobé pohledávky</t>
  </si>
  <si>
    <t>315</t>
  </si>
  <si>
    <t>317</t>
  </si>
  <si>
    <t>319</t>
  </si>
  <si>
    <t>336</t>
  </si>
  <si>
    <t>337</t>
  </si>
  <si>
    <t>338</t>
  </si>
  <si>
    <t>341</t>
  </si>
  <si>
    <t>344</t>
  </si>
  <si>
    <t>346</t>
  </si>
  <si>
    <t>348</t>
  </si>
  <si>
    <t>352</t>
  </si>
  <si>
    <t>355</t>
  </si>
  <si>
    <t>356</t>
  </si>
  <si>
    <t>358</t>
  </si>
  <si>
    <t>361</t>
  </si>
  <si>
    <t>363</t>
  </si>
  <si>
    <t>369</t>
  </si>
  <si>
    <t>365</t>
  </si>
  <si>
    <t>367</t>
  </si>
  <si>
    <t>373</t>
  </si>
  <si>
    <t>381</t>
  </si>
  <si>
    <t>385</t>
  </si>
  <si>
    <t>388</t>
  </si>
  <si>
    <t>377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</si>
  <si>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</si>
  <si>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</si>
  <si>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</si>
  <si>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</si>
  <si>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</si>
  <si>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</si>
  <si>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</si>
  <si>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</si>
  <si>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</si>
  <si>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</si>
  <si>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</si>
  <si>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</si>
  <si>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</si>
  <si>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</si>
  <si>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</si>
  <si>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</si>
  <si>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</si>
  <si>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</si>
  <si>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</si>
  <si>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</si>
  <si>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</si>
  <si>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</si>
  <si>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</si>
  <si>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</si>
  <si>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</si>
  <si>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</si>
  <si>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</si>
  <si>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</si>
  <si>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</si>
  <si>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</si>
  <si>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</si>
  <si>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</si>
  <si>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</si>
  <si>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Další vzdělávání prac. ve zdravotnictví</t>
  </si>
  <si>
    <t>PŘÍSPĚVKOVÉ ORGANIZACE CELKEM</t>
  </si>
  <si>
    <t>Ústředně řízené PO MZ ztrátové
k 31.12.2022 (v Kč)</t>
  </si>
  <si>
    <t>Výsledek hospodaření běžného účetního období</t>
  </si>
  <si>
    <t>Výsledek hospodaření
ve schvalovacím řízení</t>
  </si>
  <si>
    <t>Nerozdělený zisk, 
neuhrazená ztráta</t>
  </si>
  <si>
    <t>Závazky PO MZ 
k 31.12.2022 (v Kč)</t>
  </si>
  <si>
    <t>II.  Dlouhodobé závazky</t>
  </si>
  <si>
    <t>III. Krátkodobé závazky</t>
  </si>
  <si>
    <t xml:space="preserve"> Dlouhodobé úvěry</t>
  </si>
  <si>
    <t xml:space="preserve"> Přijaté návratné finanční 
 výpomoci dlouhodobé</t>
  </si>
  <si>
    <t xml:space="preserve"> Dlouhodobé závazky 
 z vydaných dluhopisů</t>
  </si>
  <si>
    <t xml:space="preserve"> Dlouhodobé přijaté zálohy</t>
  </si>
  <si>
    <t xml:space="preserve"> Dlouhodobé závazky z ručení</t>
  </si>
  <si>
    <t xml:space="preserve"> Dlouhodobé směnky k úhradě</t>
  </si>
  <si>
    <t xml:space="preserve"> Ostatní dlouhodobé závazky</t>
  </si>
  <si>
    <t xml:space="preserve"> Dlouhodobé přijaté zálohy na transfery</t>
  </si>
  <si>
    <t xml:space="preserve"> Dlouhodobé zprostředkování transferů</t>
  </si>
  <si>
    <t xml:space="preserve">
III.      Celkem</t>
  </si>
  <si>
    <t xml:space="preserve"> Krátkodobé úvěry</t>
  </si>
  <si>
    <t xml:space="preserve"> Eskontované krátkodobé dluhopisy
 (směnky)</t>
  </si>
  <si>
    <t xml:space="preserve"> Krátkodobé závazky 
 z vydaných dluhopisů</t>
  </si>
  <si>
    <t xml:space="preserve"> Jiné krátkodobé půjčky</t>
  </si>
  <si>
    <t xml:space="preserve"> Dodavatelé</t>
  </si>
  <si>
    <t xml:space="preserve"> Směnky k úhradě</t>
  </si>
  <si>
    <t xml:space="preserve"> Krátkodobé přijaté zálohy</t>
  </si>
  <si>
    <t xml:space="preserve"> Závazky z dělené správy</t>
  </si>
  <si>
    <t xml:space="preserve"> Přijaté návratné finanční 
 výpomoci krátkodobé</t>
  </si>
  <si>
    <t xml:space="preserve"> Zaměstnanci</t>
  </si>
  <si>
    <t xml:space="preserve"> Jiné závazky vůči zaměstnancům</t>
  </si>
  <si>
    <t xml:space="preserve"> Sociální zabezpečení  </t>
  </si>
  <si>
    <t xml:space="preserve"> Důchodové spoření  </t>
  </si>
  <si>
    <t xml:space="preserve"> Daň z příjmů </t>
  </si>
  <si>
    <t xml:space="preserve"> Ostatní daně, poplatky
 a jiná obdobná peněžitá plnění   </t>
  </si>
  <si>
    <t xml:space="preserve"> Daň z přidané hodnoty  </t>
  </si>
  <si>
    <t xml:space="preserve"> Závazky k osobám mimo 
 vybrané vládní instituce</t>
  </si>
  <si>
    <t xml:space="preserve"> Závazky k vybraným 
 ústředním vládním  institucím</t>
  </si>
  <si>
    <t xml:space="preserve"> Závazky k vybraným 
 místním vládním institucím</t>
  </si>
  <si>
    <t xml:space="preserve"> Přijaté zálohy daní</t>
  </si>
  <si>
    <t xml:space="preserve"> Přeplatky na daních</t>
  </si>
  <si>
    <t xml:space="preserve"> Závazky z vratek nepřímých daní</t>
  </si>
  <si>
    <t xml:space="preserve"> Zúčtování z přerozdělování daní  </t>
  </si>
  <si>
    <t xml:space="preserve"> Závazky z exekuce a ostatního 
 nakládání s cizím majetkem</t>
  </si>
  <si>
    <t xml:space="preserve"> Ostatní závazky ze správy daní</t>
  </si>
  <si>
    <t xml:space="preserve"> Krátkodobé závazky z ručení</t>
  </si>
  <si>
    <t xml:space="preserve"> Pevné termínové operace a opce  </t>
  </si>
  <si>
    <t xml:space="preserve"> Závazky z neukončených
 finančních operací</t>
  </si>
  <si>
    <t xml:space="preserve"> Závazky z finančního zajištění</t>
  </si>
  <si>
    <t xml:space="preserve"> Závazky z upsaných nesplacených
 cenných papírů a podílů</t>
  </si>
  <si>
    <t xml:space="preserve"> Krátkodobé přijaté zálohy na transfery</t>
  </si>
  <si>
    <t xml:space="preserve"> Závazky z řízení likvidity
 státní pokladny a státního dluhu</t>
  </si>
  <si>
    <t xml:space="preserve"> Výdaje příštích období</t>
  </si>
  <si>
    <t xml:space="preserve"> Výnosy příštích období</t>
  </si>
  <si>
    <t xml:space="preserve"> Dohadné účty pasivní                                                                                                                </t>
  </si>
  <si>
    <t xml:space="preserve"> Ostatní krátkodobé závazky</t>
  </si>
  <si>
    <t xml:space="preserve">  IČO</t>
  </si>
  <si>
    <t>451</t>
  </si>
  <si>
    <t>452</t>
  </si>
  <si>
    <t>453</t>
  </si>
  <si>
    <t>455</t>
  </si>
  <si>
    <t>456</t>
  </si>
  <si>
    <t>457</t>
  </si>
  <si>
    <t>459</t>
  </si>
  <si>
    <t>472</t>
  </si>
  <si>
    <t>281</t>
  </si>
  <si>
    <t>282</t>
  </si>
  <si>
    <t>283</t>
  </si>
  <si>
    <t>289</t>
  </si>
  <si>
    <t>321</t>
  </si>
  <si>
    <t>322</t>
  </si>
  <si>
    <t>324</t>
  </si>
  <si>
    <t>325</t>
  </si>
  <si>
    <t>326</t>
  </si>
  <si>
    <t>331</t>
  </si>
  <si>
    <t>333</t>
  </si>
  <si>
    <t>342</t>
  </si>
  <si>
    <t>343</t>
  </si>
  <si>
    <t>345</t>
  </si>
  <si>
    <t>347</t>
  </si>
  <si>
    <t>349</t>
  </si>
  <si>
    <t>351</t>
  </si>
  <si>
    <t>353</t>
  </si>
  <si>
    <t>354</t>
  </si>
  <si>
    <t>357</t>
  </si>
  <si>
    <t>359</t>
  </si>
  <si>
    <t>362</t>
  </si>
  <si>
    <t>364</t>
  </si>
  <si>
    <t>366</t>
  </si>
  <si>
    <t>368</t>
  </si>
  <si>
    <t>374</t>
  </si>
  <si>
    <t>375</t>
  </si>
  <si>
    <t>248</t>
  </si>
  <si>
    <t>383</t>
  </si>
  <si>
    <t>384</t>
  </si>
  <si>
    <t>389</t>
  </si>
  <si>
    <t>378</t>
  </si>
  <si>
    <t>34</t>
  </si>
  <si>
    <t>35</t>
  </si>
  <si>
    <t xml:space="preserve"> PŘÍSPĚVKOVÉ ORGANIZACE CELKEM           </t>
  </si>
  <si>
    <t>Náklady ústředně řízených PO 
kapitoly 335
k 31.12.2022 (v Kč)</t>
  </si>
  <si>
    <t>A. NÁKLADY</t>
  </si>
  <si>
    <t xml:space="preserve">
A.   Náklady celkem      </t>
  </si>
  <si>
    <t xml:space="preserve">
I.    Celkem</t>
  </si>
  <si>
    <t>I. Náklady z činnosti</t>
  </si>
  <si>
    <t xml:space="preserve">
II.   Celkem</t>
  </si>
  <si>
    <t>II. Finanční náklady</t>
  </si>
  <si>
    <t xml:space="preserve">                       III. Náklady na transfery </t>
  </si>
  <si>
    <t xml:space="preserve">                      IV. Náklady ze sdílených daní a poplatků </t>
  </si>
  <si>
    <t xml:space="preserve">                       V. Daň z příjmů </t>
  </si>
  <si>
    <t xml:space="preserve"> Spotřeba materiálu</t>
  </si>
  <si>
    <t xml:space="preserve"> Spotřeba energie</t>
  </si>
  <si>
    <t xml:space="preserve"> Spotřeba jiných 
 neskladovatelných dodávek</t>
  </si>
  <si>
    <t xml:space="preserve"> Prodané zboží</t>
  </si>
  <si>
    <t xml:space="preserve"> Aktivace dlouhodobého majetku                                                                                           </t>
  </si>
  <si>
    <t xml:space="preserve"> Aktivace oběžného majetku                                                                                                 </t>
  </si>
  <si>
    <t xml:space="preserve"> Změna stavu zásob vlastní 
 výroby                                                                                        </t>
  </si>
  <si>
    <t xml:space="preserve"> Opravy a udržování</t>
  </si>
  <si>
    <t xml:space="preserve"> Cestovné</t>
  </si>
  <si>
    <t xml:space="preserve"> Náklady na reprezentaci</t>
  </si>
  <si>
    <t xml:space="preserve"> Aktivace vnitroorganizačních
 služeb                                                                                      </t>
  </si>
  <si>
    <t xml:space="preserve"> Ostatní služby</t>
  </si>
  <si>
    <t xml:space="preserve"> Mzdové náklady</t>
  </si>
  <si>
    <t xml:space="preserve"> Zákonné sociální pojištění</t>
  </si>
  <si>
    <t xml:space="preserve"> Jiné sociální pojištění</t>
  </si>
  <si>
    <t xml:space="preserve"> Zákonné sociální náklady</t>
  </si>
  <si>
    <t xml:space="preserve"> Jiné sociální náklady</t>
  </si>
  <si>
    <t xml:space="preserve"> Daň silniční</t>
  </si>
  <si>
    <t xml:space="preserve"> Daň z nemovitostí</t>
  </si>
  <si>
    <t xml:space="preserve"> Jiné daně a poplatky</t>
  </si>
  <si>
    <t xml:space="preserve"> Vratky nepřímých daní</t>
  </si>
  <si>
    <t xml:space="preserve"> Smluvní pokuty a úroky 
 z prodlení</t>
  </si>
  <si>
    <t xml:space="preserve"> Jiné pokuty a penále</t>
  </si>
  <si>
    <t xml:space="preserve"> Dary a jiná bezúplatná předání</t>
  </si>
  <si>
    <t xml:space="preserve"> Prodaný materiál</t>
  </si>
  <si>
    <t xml:space="preserve"> Manka a škody</t>
  </si>
  <si>
    <t xml:space="preserve"> Tvorba fondů  </t>
  </si>
  <si>
    <t xml:space="preserve"> Odpisy dlouhodobého majetku</t>
  </si>
  <si>
    <t xml:space="preserve"> Prodaný dlouhodobý nehmotný
 majetek</t>
  </si>
  <si>
    <t xml:space="preserve"> Prodaný dlouhodobý hmotný
 majetek</t>
  </si>
  <si>
    <t xml:space="preserve"> Prodané pozemky</t>
  </si>
  <si>
    <t xml:space="preserve"> Tvorba a zúčtování rezerv                                                                                                     </t>
  </si>
  <si>
    <t xml:space="preserve"> Tvorba a zúčtování opravných
 položek                                                                                   </t>
  </si>
  <si>
    <t xml:space="preserve"> Náklady z vyřazených
 pohledávek</t>
  </si>
  <si>
    <t xml:space="preserve"> Náklady z drobného 
 dlouhodobého majetku</t>
  </si>
  <si>
    <t xml:space="preserve"> Ostatní náklady z činnosti  </t>
  </si>
  <si>
    <t xml:space="preserve">
II.    Celkem</t>
  </si>
  <si>
    <t xml:space="preserve"> Prodané cenné papíry a podíly</t>
  </si>
  <si>
    <t xml:space="preserve"> Úroky</t>
  </si>
  <si>
    <t xml:space="preserve"> Kurzové ztráty</t>
  </si>
  <si>
    <t xml:space="preserve"> Náklady z přecenění reálnou
 hodnotou</t>
  </si>
  <si>
    <t xml:space="preserve"> Ostatní finanční náklady</t>
  </si>
  <si>
    <t xml:space="preserve">
III.   Celkem</t>
  </si>
  <si>
    <t xml:space="preserve"> Náklady vybraných ústředních
 vládních institucí na transfery</t>
  </si>
  <si>
    <t xml:space="preserve"> Náklady vybraných místních
 vládních institucí na transfery</t>
  </si>
  <si>
    <t xml:space="preserve"> Náklady vybraných ústředních
 vládních institucí na 
 předfinancování transferů</t>
  </si>
  <si>
    <t xml:space="preserve">
IV.   Celkem</t>
  </si>
  <si>
    <t xml:space="preserve"> Náklady ze sdílené daně 
 z příjmů fyzických osob</t>
  </si>
  <si>
    <t xml:space="preserve"> Náklady ze sdílené daně
 z příjmů právnických osob</t>
  </si>
  <si>
    <t xml:space="preserve"> Náklady ze sdílené daně
 z přidané hodnoty</t>
  </si>
  <si>
    <t xml:space="preserve"> Náklady ze sdílených
 spotřebních daní</t>
  </si>
  <si>
    <t xml:space="preserve"> Náklady z ostatních
 sdílených daní a poplatků</t>
  </si>
  <si>
    <t xml:space="preserve">
V.   Celkem</t>
  </si>
  <si>
    <t xml:space="preserve"> Daň z příjmů</t>
  </si>
  <si>
    <t xml:space="preserve"> Dodatečné odvody 
 daně z příjmů</t>
  </si>
  <si>
    <t>501</t>
  </si>
  <si>
    <t>502</t>
  </si>
  <si>
    <t>503</t>
  </si>
  <si>
    <t>504</t>
  </si>
  <si>
    <t>506</t>
  </si>
  <si>
    <t>507</t>
  </si>
  <si>
    <t>508</t>
  </si>
  <si>
    <t>511</t>
  </si>
  <si>
    <t>512</t>
  </si>
  <si>
    <t>513</t>
  </si>
  <si>
    <t>516</t>
  </si>
  <si>
    <t>518</t>
  </si>
  <si>
    <t>521</t>
  </si>
  <si>
    <t>524</t>
  </si>
  <si>
    <t>525</t>
  </si>
  <si>
    <t>527</t>
  </si>
  <si>
    <t>528</t>
  </si>
  <si>
    <t>531</t>
  </si>
  <si>
    <t>532</t>
  </si>
  <si>
    <t>538</t>
  </si>
  <si>
    <t>539</t>
  </si>
  <si>
    <t>541</t>
  </si>
  <si>
    <t>542</t>
  </si>
  <si>
    <t>543</t>
  </si>
  <si>
    <t>544</t>
  </si>
  <si>
    <t>547</t>
  </si>
  <si>
    <t>548</t>
  </si>
  <si>
    <t>551</t>
  </si>
  <si>
    <t>552</t>
  </si>
  <si>
    <t>553</t>
  </si>
  <si>
    <t>554</t>
  </si>
  <si>
    <t>555</t>
  </si>
  <si>
    <t>556</t>
  </si>
  <si>
    <t>557</t>
  </si>
  <si>
    <t>558</t>
  </si>
  <si>
    <t>549</t>
  </si>
  <si>
    <t>561</t>
  </si>
  <si>
    <t>562</t>
  </si>
  <si>
    <t>563</t>
  </si>
  <si>
    <t>564</t>
  </si>
  <si>
    <t>569</t>
  </si>
  <si>
    <t>571</t>
  </si>
  <si>
    <t>572</t>
  </si>
  <si>
    <t>575</t>
  </si>
  <si>
    <t>581</t>
  </si>
  <si>
    <t>582</t>
  </si>
  <si>
    <t>584</t>
  </si>
  <si>
    <t>585</t>
  </si>
  <si>
    <t>586</t>
  </si>
  <si>
    <t>591</t>
  </si>
  <si>
    <t>595</t>
  </si>
  <si>
    <t>36</t>
  </si>
  <si>
    <t>Hyg. služba a ochrana veř. zdraví</t>
  </si>
  <si>
    <t xml:space="preserve"> PŘÍSPĚVKOVÉ ORGANIZACE CELKEM          </t>
  </si>
  <si>
    <t>Výnosy ústředně řízených PO
kapitoly 335
k 31.12.2022 (v Kč)</t>
  </si>
  <si>
    <t>B. VÝNOSY</t>
  </si>
  <si>
    <t xml:space="preserve">
B. Výnosy celkem</t>
  </si>
  <si>
    <t xml:space="preserve">
I.  Celkem</t>
  </si>
  <si>
    <t>I. Výnosy z činnosti</t>
  </si>
  <si>
    <t>II. Finanční výnosy</t>
  </si>
  <si>
    <t xml:space="preserve">
III.   Celkem</t>
  </si>
  <si>
    <t>III.  Výnosy z daní a poplatků</t>
  </si>
  <si>
    <t xml:space="preserve">IV. Výnosy z transferů </t>
  </si>
  <si>
    <t xml:space="preserve">
V.    Celkem</t>
  </si>
  <si>
    <t>V. Výnosy ze sdílených daní a poplatků</t>
  </si>
  <si>
    <t xml:space="preserve"> Výnosy z prodeje vlastních 
 výrobků</t>
  </si>
  <si>
    <t xml:space="preserve"> Výnosy z prodeje služeb</t>
  </si>
  <si>
    <t xml:space="preserve"> Výnosy z pronájmu</t>
  </si>
  <si>
    <t xml:space="preserve"> Výnosy z prodaného zboží</t>
  </si>
  <si>
    <t xml:space="preserve"> Výnosy ze správních poplatků</t>
  </si>
  <si>
    <t xml:space="preserve"> Výnosy z místních poplatků</t>
  </si>
  <si>
    <t xml:space="preserve"> Výnosy ze soudních poplatků</t>
  </si>
  <si>
    <t xml:space="preserve"> Jiné výnosy z vlastních výkonů</t>
  </si>
  <si>
    <t xml:space="preserve"> Smluvní pokuty a úroky
 z prodlení</t>
  </si>
  <si>
    <t xml:space="preserve"> Výnosy z vyřazených 
 pohledávek</t>
  </si>
  <si>
    <t xml:space="preserve"> Výnosy z prodeje materiálu</t>
  </si>
  <si>
    <t xml:space="preserve"> Výnosy z prodeje
 dlouhodobého nehmotného
 majetku</t>
  </si>
  <si>
    <t xml:space="preserve"> Výnosy z prodeje
 dlouhodobého hmotného
 majetku kromě pozemků</t>
  </si>
  <si>
    <t xml:space="preserve"> Výnosy z prodeje pozemků</t>
  </si>
  <si>
    <t xml:space="preserve"> Čerpání fondů</t>
  </si>
  <si>
    <t xml:space="preserve"> Ostatní výnosy z činnosti  </t>
  </si>
  <si>
    <t xml:space="preserve"> Výnosy z prodeje 
 cenných papírů a podílů</t>
  </si>
  <si>
    <t xml:space="preserve"> Kurzové zisky</t>
  </si>
  <si>
    <t xml:space="preserve"> Výnosy z přecenění 
 reálnou hodnotou</t>
  </si>
  <si>
    <t xml:space="preserve"> Výnosy z dlouhodobého
 finančního majetku</t>
  </si>
  <si>
    <t xml:space="preserve"> Ostatní finanční výnosy</t>
  </si>
  <si>
    <t xml:space="preserve"> Výnosy z daně 
 z příjmů fyzických osob</t>
  </si>
  <si>
    <t xml:space="preserve"> Výnosy z daně
 z příjmů právnických osob</t>
  </si>
  <si>
    <t xml:space="preserve"> Výnosy ze sociálního pojištění</t>
  </si>
  <si>
    <t xml:space="preserve"> Výnosy z daně
 z přidané hodnoty</t>
  </si>
  <si>
    <t xml:space="preserve"> Výnosy ze spotřebních daní</t>
  </si>
  <si>
    <t xml:space="preserve"> Výnosy z majetkových daní</t>
  </si>
  <si>
    <t xml:space="preserve"> Výnosy z energetických daní</t>
  </si>
  <si>
    <t xml:space="preserve"> Výnosy z daně silniční</t>
  </si>
  <si>
    <t xml:space="preserve"> Výnosy z ostatních 
 daní a poplatků</t>
  </si>
  <si>
    <t xml:space="preserve"> Výnosy vybraných 
 ústředních vládních 
 institucí z transferů</t>
  </si>
  <si>
    <t xml:space="preserve"> Výnosy vybraných
 místních vládních institucí
 z transferů</t>
  </si>
  <si>
    <t xml:space="preserve"> Výnosy vybraných 
 ústředních vládních institucí
 z předfinancování transferů</t>
  </si>
  <si>
    <t xml:space="preserve"> Výnosy ze sdílené daně
 z příjmů fyzických osob</t>
  </si>
  <si>
    <t xml:space="preserve"> Výnosy ze sdílené daně 
 z příjmů právnických osob</t>
  </si>
  <si>
    <t xml:space="preserve"> Výnosy ze sdílené daně
 z přidané hodnoty</t>
  </si>
  <si>
    <t xml:space="preserve"> Výnosy ze sdílených
 spotřebních daní</t>
  </si>
  <si>
    <t xml:space="preserve"> Výnosy ze sdílených 
 majetkových daní</t>
  </si>
  <si>
    <t xml:space="preserve"> Výnosy z ostatních
 sdílených daní a poplatků</t>
  </si>
  <si>
    <t>601</t>
  </si>
  <si>
    <t>602</t>
  </si>
  <si>
    <t>603</t>
  </si>
  <si>
    <t>604</t>
  </si>
  <si>
    <t>605</t>
  </si>
  <si>
    <t>606</t>
  </si>
  <si>
    <t>607</t>
  </si>
  <si>
    <t>609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</si>
  <si>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</si>
  <si>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</si>
  <si>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</si>
  <si>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</si>
  <si>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</si>
  <si>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</si>
  <si>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</si>
  <si>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</si>
  <si>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</si>
  <si>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661</t>
  </si>
  <si>
    <t>662</t>
  </si>
  <si>
    <t>663</t>
  </si>
  <si>
    <t>664</t>
  </si>
  <si>
    <t>665</t>
  </si>
  <si>
    <t>669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</si>
  <si>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</si>
  <si>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</si>
  <si>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</si>
  <si>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</si>
  <si>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</si>
  <si>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</si>
  <si>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</si>
  <si>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</si>
  <si>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</si>
  <si>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671</t>
  </si>
  <si>
    <t>672</t>
  </si>
  <si>
    <t>675</t>
  </si>
  <si>
    <t>681</t>
  </si>
  <si>
    <t>682</t>
  </si>
  <si>
    <t>684</t>
  </si>
  <si>
    <t>685</t>
  </si>
  <si>
    <t>686</t>
  </si>
  <si>
    <t>688</t>
  </si>
  <si>
    <t>Vysoce special. pracoviště  a jednoobor. zařízení  lůžkové péče</t>
  </si>
  <si>
    <r>
      <t>Organizační složky státu</t>
    </r>
    <r>
      <rPr>
        <sz val="11"/>
        <color theme="1"/>
        <rFont val="Arial"/>
        <family val="2"/>
      </rPr>
      <t xml:space="preserve"> kapitoly 335 - MZ ČR</t>
    </r>
  </si>
  <si>
    <t>IČ</t>
  </si>
  <si>
    <t>Obec</t>
  </si>
  <si>
    <t>Ministerstvo zdravotnictví</t>
  </si>
  <si>
    <t>Praha 2</t>
  </si>
  <si>
    <t>Ostatní organizační složky státu</t>
  </si>
  <si>
    <t>Ústav zdravotnických informací a statistiky ČR</t>
  </si>
  <si>
    <t>Národní lékařská knihovna</t>
  </si>
  <si>
    <t>Koordinační středisko transplantací</t>
  </si>
  <si>
    <t>Praha 10</t>
  </si>
  <si>
    <t>Státní ústav pro kontrolu léčiv</t>
  </si>
  <si>
    <t>Agentura pro zdravotnický výzkum České republiky</t>
  </si>
  <si>
    <t xml:space="preserve">Hygienická a krajské hygienické stanice </t>
  </si>
  <si>
    <t>Hygienická stanice hlavního města Prahy se sídlem v Praze</t>
  </si>
  <si>
    <t>Praha 1</t>
  </si>
  <si>
    <t>Krajská hygienická stanice Středočeského kraje se sídlem v Praze</t>
  </si>
  <si>
    <t>Krajská hygienická stanice Jihočeského kraje se sídlem v Českých Budějovicích</t>
  </si>
  <si>
    <t>České Budějovice</t>
  </si>
  <si>
    <t xml:space="preserve">Krajská hygienická stanice Plzeňského kraje se sídlem v Plzni </t>
  </si>
  <si>
    <t>Plzeň</t>
  </si>
  <si>
    <t>Krajské hygienické stanice Karlovarského kraje se sídlem v Karlových Varech</t>
  </si>
  <si>
    <t>Karlovy Vary</t>
  </si>
  <si>
    <t>Krajská hygienická stanice Ústeckého kraje se sídlem v Ústí nad Labem</t>
  </si>
  <si>
    <t>Ústí nad Labem</t>
  </si>
  <si>
    <t xml:space="preserve">Krajská hygienická stanice Libereckého kraje se sídlem v Liberci </t>
  </si>
  <si>
    <t>Liberec</t>
  </si>
  <si>
    <t>Krajská hygienická stanice Královéhradeckého kraje se sídlem v Hradci Králové</t>
  </si>
  <si>
    <t>Hradec Králové</t>
  </si>
  <si>
    <t>Krajská hygienické stanice Pardubického kraje se sídlem v Pardubicích</t>
  </si>
  <si>
    <t>Pardubice</t>
  </si>
  <si>
    <t>Krajská hygienické stanice kraje Vysočina se sídlem v Jihlavě</t>
  </si>
  <si>
    <t>Jihlava</t>
  </si>
  <si>
    <t>Krajská hygienická stanice Jihomoravského kraje se sídlem v Brně</t>
  </si>
  <si>
    <t>Brno</t>
  </si>
  <si>
    <t>Krajská hygienická stanice Olomouckého kraje se sídlem v Olomouci</t>
  </si>
  <si>
    <t>Olomouc</t>
  </si>
  <si>
    <t>Krajská hygienická stanice Zlínského kraje se sídlem ve Zlíně</t>
  </si>
  <si>
    <t>Zlín</t>
  </si>
  <si>
    <t>Krajská hygienická stanice Moravskoslezského kraje se sídlem v Ostravě</t>
  </si>
  <si>
    <t>Ostrava 1</t>
  </si>
  <si>
    <r>
      <t>Příspěvkové organizace</t>
    </r>
    <r>
      <rPr>
        <sz val="11"/>
        <color theme="1"/>
        <rFont val="Arial"/>
        <family val="2"/>
      </rPr>
      <t xml:space="preserve"> kapitoly 335 – MZ ČR</t>
    </r>
  </si>
  <si>
    <t>Všeobecná fakultní nemocnice v Praze</t>
  </si>
  <si>
    <t>Fakultní nemocnice v Motole</t>
  </si>
  <si>
    <t>Praha 5</t>
  </si>
  <si>
    <t>Fakultní nemocnice Královské Vinohrady</t>
  </si>
  <si>
    <t>Fakultní nemocnice Plzeň</t>
  </si>
  <si>
    <t>Fakultní nemocnice Hradec Králové</t>
  </si>
  <si>
    <t>Fakultní nemocnice u sv. Anny v Brně</t>
  </si>
  <si>
    <t>Fakultní nemocnice Brno</t>
  </si>
  <si>
    <t>Fakultní nemocnice Olomouc</t>
  </si>
  <si>
    <t>Olomouc 5</t>
  </si>
  <si>
    <t>Fakultní nemocnice Ostrava</t>
  </si>
  <si>
    <t>Ostrava - Poruba</t>
  </si>
  <si>
    <t>Praha 4</t>
  </si>
  <si>
    <t>Praha 8</t>
  </si>
  <si>
    <t>Národní centrum ošetřovatelství a nelékařských zdravotnických oborů</t>
  </si>
  <si>
    <t xml:space="preserve">Brno </t>
  </si>
  <si>
    <t xml:space="preserve">Institut postgraduálního vzdělávání ve zdravotnictví </t>
  </si>
  <si>
    <t>Jiná specializovaná zdravotní péče</t>
  </si>
  <si>
    <t>Endokrinologický ústav</t>
  </si>
  <si>
    <t>Léčebna tuberkulózy a respiračních nemocí Janov</t>
  </si>
  <si>
    <t>Mirošov</t>
  </si>
  <si>
    <t>Kosmonosy</t>
  </si>
  <si>
    <t>Psychiatrická nemocnice v Dobřanech</t>
  </si>
  <si>
    <t>Dobřany</t>
  </si>
  <si>
    <t>Horní Beřkovice</t>
  </si>
  <si>
    <t>Havlíčkův Brod</t>
  </si>
  <si>
    <t>Opařany</t>
  </si>
  <si>
    <t>Opava</t>
  </si>
  <si>
    <t>Šternberk</t>
  </si>
  <si>
    <t>Kladruby u Vlašimi</t>
  </si>
  <si>
    <t>Hrabyně</t>
  </si>
  <si>
    <t>Hamzova odborná léčebna pro děti a dospělé</t>
  </si>
  <si>
    <t>Luže – Košumberk</t>
  </si>
  <si>
    <t>Kroměříž</t>
  </si>
  <si>
    <t>Bílá Voda u Javorníka</t>
  </si>
  <si>
    <t>Psychiatrická nemocnice Červený Dvůr</t>
  </si>
  <si>
    <t>Chvalšiny</t>
  </si>
  <si>
    <t>Dětská psychiatrická nemocnice Louny</t>
  </si>
  <si>
    <t>Louny</t>
  </si>
  <si>
    <t>Velká Bíteš</t>
  </si>
  <si>
    <t>Léčebné lázně Lázně Kynžvart</t>
  </si>
  <si>
    <t>Lázně Kynžvart</t>
  </si>
  <si>
    <t>Ústavní péče jinde nezařazená (organizace VV)</t>
  </si>
  <si>
    <t>Ústav pro péči o matku a dítě</t>
  </si>
  <si>
    <t>Masarykův onkologický ústav</t>
  </si>
  <si>
    <t>Centrum kardiovaskulární a transplantační chirurgie Brno</t>
  </si>
  <si>
    <t>Institut klinické a experimentální medicíny</t>
  </si>
  <si>
    <t>Revmatologický ústav</t>
  </si>
  <si>
    <t>Ústav hematologie a krevní transfuze Praha</t>
  </si>
  <si>
    <t>Klecany</t>
  </si>
  <si>
    <t>Státní zdravotní ústav</t>
  </si>
  <si>
    <t>Zdravotní ústav se sídlem v Ústí nad Labem</t>
  </si>
  <si>
    <t>Zdravotní ústav se sídlem v Ostravě</t>
  </si>
  <si>
    <t>Kapitola MZ - seznam přímo řízených organizačních složek státu a příspěvkových organizací k 31.12. 2022</t>
  </si>
  <si>
    <t>Kapitola 335 - MZ ČR - Vývoj plnění vybraných ukazatelů SR v letech 2017 - 2022</t>
  </si>
  <si>
    <t>Tabulka č. 13</t>
  </si>
  <si>
    <t>Ukazatel</t>
  </si>
  <si>
    <t>Index 2015/2014 v %</t>
  </si>
  <si>
    <t>Index 2016/2015 v %</t>
  </si>
  <si>
    <t>Index 2017/16 v %</t>
  </si>
  <si>
    <t>Index 2018/17  %</t>
  </si>
  <si>
    <t>Index 2019/18  %</t>
  </si>
  <si>
    <t>Index 2020/19  %</t>
  </si>
  <si>
    <t>Index 2021/20  %</t>
  </si>
  <si>
    <t>Index 2022/21  %</t>
  </si>
  <si>
    <t>skutečnost v tis. Kč</t>
  </si>
  <si>
    <t>skutečnost v tis.</t>
  </si>
  <si>
    <t>Příjmy celkem</t>
  </si>
  <si>
    <t>v tom: daňové příjmy</t>
  </si>
  <si>
    <t xml:space="preserve">          sankční platby</t>
  </si>
  <si>
    <t xml:space="preserve">          ostatní nedaňové a kap příjmy</t>
  </si>
  <si>
    <t xml:space="preserve">          splátky půjčených prostředků</t>
  </si>
  <si>
    <t xml:space="preserve">          převod z vlastních fondů</t>
  </si>
  <si>
    <t xml:space="preserve">          příjmy z FM</t>
  </si>
  <si>
    <t xml:space="preserve">          příjmy z EU, transfery ze zahraničí</t>
  </si>
  <si>
    <t>Výdaje celkem</t>
  </si>
  <si>
    <t xml:space="preserve">v tom: </t>
  </si>
  <si>
    <t>- kapitálové (investiční)</t>
  </si>
  <si>
    <t xml:space="preserve">  v tom:</t>
  </si>
  <si>
    <t xml:space="preserve">  pořízení nehm. inv. majetku  611*</t>
  </si>
  <si>
    <t xml:space="preserve">  pořízení hm. inv. majetku  612*</t>
  </si>
  <si>
    <t xml:space="preserve">  pozemky 613*</t>
  </si>
  <si>
    <t xml:space="preserve">  investiční transfery podnik subjektům 631</t>
  </si>
  <si>
    <t xml:space="preserve">  investiční transfery neziskovým apod. org. 632</t>
  </si>
  <si>
    <t xml:space="preserve">  investiční transfery veř rozpočtům úz úr 634</t>
  </si>
  <si>
    <t xml:space="preserve">  investiční transfery příspěv subjektům 635</t>
  </si>
  <si>
    <t xml:space="preserve">  ostatní položky  </t>
  </si>
  <si>
    <t>- běžné (neinvestiční)</t>
  </si>
  <si>
    <t xml:space="preserve">   v tom:</t>
  </si>
  <si>
    <t xml:space="preserve">   platy zam. a ost. platby</t>
  </si>
  <si>
    <t xml:space="preserve">    v tom: platy zaměstnanců v PP</t>
  </si>
  <si>
    <t xml:space="preserve">              platy zaměstnanců na sl.místech</t>
  </si>
  <si>
    <t xml:space="preserve">           -</t>
  </si>
  <si>
    <t xml:space="preserve">              ostatní platy 5019</t>
  </si>
  <si>
    <t xml:space="preserve">              ostatní platby celkem</t>
  </si>
  <si>
    <t xml:space="preserve">              mzdové náhrady a odměny za duš vl</t>
  </si>
  <si>
    <t xml:space="preserve">   povinné pojistné</t>
  </si>
  <si>
    <t xml:space="preserve">   příděl do FKSP</t>
  </si>
  <si>
    <t xml:space="preserve">   ostatní běžné výdaje</t>
  </si>
  <si>
    <t xml:space="preserve">   nákup materiálu</t>
  </si>
  <si>
    <t xml:space="preserve">   nákup vody, paliv, energie</t>
  </si>
  <si>
    <t xml:space="preserve">   nákup služeb</t>
  </si>
  <si>
    <t xml:space="preserve">   z toho:nájemné</t>
  </si>
  <si>
    <t xml:space="preserve">             konzultační, poradenské, právní</t>
  </si>
  <si>
    <t xml:space="preserve">             služby elektr komunikací</t>
  </si>
  <si>
    <t xml:space="preserve">             zpracování dat</t>
  </si>
  <si>
    <t xml:space="preserve">             nákup ostatních služeb</t>
  </si>
  <si>
    <t xml:space="preserve">   ostatní nákupy:</t>
  </si>
  <si>
    <t xml:space="preserve">    z toho: opravy a udržování</t>
  </si>
  <si>
    <t xml:space="preserve">               program vybavení do 60 tis. Kč</t>
  </si>
  <si>
    <t xml:space="preserve">               cestovné</t>
  </si>
  <si>
    <t xml:space="preserve">   neinv transfery podnik subjektům   521</t>
  </si>
  <si>
    <t xml:space="preserve">   neinv transfery neziskovým org.  522</t>
  </si>
  <si>
    <t xml:space="preserve">   neinv transfery veřejným rozpočtům  532</t>
  </si>
  <si>
    <t xml:space="preserve">   neinv transfery příspěvkovým orga  533*</t>
  </si>
  <si>
    <t xml:space="preserve">   ostatní transfery jiným veř rozpočtům  536*</t>
  </si>
  <si>
    <t xml:space="preserve">   neinvestiční půjčené prostředky 56</t>
  </si>
  <si>
    <t>Tabulka č. 12</t>
  </si>
  <si>
    <t>Tabulka č. 14</t>
  </si>
  <si>
    <t>Tabulka č. 15</t>
  </si>
  <si>
    <t>Tabulka č. 16a</t>
  </si>
  <si>
    <t>Tabulka č. 16b</t>
  </si>
  <si>
    <t>Tabulka č. 17</t>
  </si>
  <si>
    <t>Tabulka č.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</si>
</sst>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8"/>
      <color theme="1" tint="0.34999001026153564"/>
      <name val="Verdana"/>
      <family val="2"/>
    </font>
    <font>
      <sz val="8"/>
      <color rgb="FF00B050"/>
      <name val="Verdana"/>
      <family val="2"/>
    </font>
    <font>
      <b/>
      <sz val="10"/>
      <color theme="1" tint="0.34999001026153564"/>
      <name val="Tahoma"/>
      <family val="2"/>
    </font>
    <font>
      <b/>
      <sz val="11"/>
      <color theme="1" tint="0.34999001026153564"/>
      <name val="Tahoma"/>
      <family val="2"/>
    </font>
    <font>
      <b/>
      <sz val="10"/>
      <color theme="1"/>
      <name val="Arial CE"/>
      <family val="2"/>
    </font>
    <font>
      <b/>
      <sz val="8"/>
      <color theme="1"/>
      <name val="Arial CE"/>
      <family val="2"/>
    </font>
    <font>
      <sz val="8"/>
      <color theme="1" tint="0.15000000596046448"/>
      <name val="Tahoma"/>
      <family val="2"/>
    </font>
    <font>
      <b/>
      <sz val="12"/>
      <color theme="1" tint="0.34999001026153564"/>
      <name val="Tahoma"/>
      <family val="2"/>
    </font>
    <font>
      <sz val="12"/>
      <color theme="1" tint="0.34999001026153564"/>
      <name val="Tahoma"/>
      <family val="2"/>
    </font>
    <font>
      <b/>
      <sz val="11"/>
      <color rgb="FFFEEFE2"/>
      <name val="Tahom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rgb="FFFEF1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5E2D3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439">
    <border>
      <left/>
      <right/>
      <top/>
      <bottom/>
      <diagonal/>
    </border>
    <border>
      <left style="medium"/>
      <right style="hair">
        <color theme="2" tint="-0.4999699890613556"/>
      </right>
      <top/>
      <bottom style="hair">
        <color theme="2" tint="-0.4999699890613556"/>
      </bottom>
    </border>
    <border>
      <left style="medium"/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/>
      <right style="thin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/>
      <right style="medium"/>
      <top style="hair">
        <color theme="2" tint="-0.4999699890613556"/>
      </top>
      <bottom style="hair">
        <color theme="2" tint="-0.4999699890613556"/>
      </bottom>
    </border>
    <border>
      <left style="hair">
        <color theme="2" tint="-0.4999699890613556"/>
      </left>
      <right style="hair">
        <color theme="2" tint="-0.4999699890613556"/>
      </right>
      <top/>
      <bottom style="hair">
        <color theme="2" tint="-0.4999699890613556"/>
      </bottom>
    </border>
    <border>
      <left/>
      <right style="thin">
        <color theme="2" tint="-0.4999699890613556"/>
      </right>
      <top/>
      <bottom style="hair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/>
      <bottom style="hair">
        <color theme="2" tint="-0.4999699890613556"/>
      </bottom>
    </border>
    <border>
      <left/>
      <right style="medium"/>
      <top/>
      <bottom style="hair">
        <color theme="2" tint="-0.4999699890613556"/>
      </bottom>
    </border>
    <border>
      <left/>
      <right style="hair">
        <color theme="2" tint="-0.4999699890613556"/>
      </right>
      <top/>
      <bottom style="hair">
        <color theme="2" tint="-0.4999699890613556"/>
      </bottom>
    </border>
    <border>
      <left/>
      <right style="hair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hair"/>
      <right style="hair"/>
      <top style="hair">
        <color theme="2" tint="-0.4999699890613556"/>
      </top>
      <bottom style="hair">
        <color theme="2" tint="-0.4999699890613556"/>
      </bottom>
    </border>
    <border>
      <left/>
      <right style="hair"/>
      <top style="hair">
        <color theme="2" tint="-0.4999699890613556"/>
      </top>
      <bottom style="hair">
        <color theme="2" tint="-0.4999699890613556"/>
      </bottom>
    </border>
    <border>
      <left style="hair"/>
      <right style="medium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/>
      <right style="medium">
        <color theme="2" tint="-0.4999699890613556"/>
      </right>
      <top/>
      <bottom style="hair">
        <color theme="2" tint="-0.4999699890613556"/>
      </bottom>
    </border>
    <border>
      <left/>
      <right style="medium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hair">
        <color theme="2" tint="-0.4999699890613556"/>
      </left>
      <right style="medium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hair">
        <color theme="2" tint="-0.4999699890613556"/>
      </left>
      <right style="medium">
        <color theme="2" tint="-0.4999699890613556"/>
      </right>
      <top/>
      <bottom style="hair">
        <color theme="2" tint="-0.4999699890613556"/>
      </bottom>
    </border>
    <border>
      <left/>
      <right style="hair"/>
      <top/>
      <bottom style="medium">
        <color theme="2" tint="-0.4999699890613556"/>
      </bottom>
    </border>
    <border>
      <left style="hair"/>
      <right style="medium">
        <color theme="2" tint="-0.4999699890613556"/>
      </right>
      <top style="hair">
        <color theme="2" tint="-0.4999699890613556"/>
      </top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/>
      <bottom style="hair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hair">
        <color theme="2" tint="-0.4999699890613556"/>
      </top>
      <bottom style="hair">
        <color theme="2" tint="-0.4999699890613556"/>
      </bottom>
    </border>
    <border>
      <left style="medium"/>
      <right style="hair">
        <color theme="2" tint="-0.4999699890613556"/>
      </right>
      <top/>
      <bottom style="medium">
        <color theme="2" tint="-0.4999699890613556"/>
      </bottom>
    </border>
    <border>
      <left style="medium"/>
      <right style="hair"/>
      <top style="hair">
        <color theme="2" tint="-0.4999699890613556"/>
      </top>
      <bottom style="hair">
        <color theme="2" tint="-0.4999699890613556"/>
      </bottom>
    </border>
    <border>
      <left/>
      <right style="thin">
        <color theme="2" tint="-0.4999699890613556"/>
      </right>
      <top/>
      <bottom style="medium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/>
      <bottom style="medium">
        <color theme="2" tint="-0.4999699890613556"/>
      </bottom>
    </border>
    <border>
      <left/>
      <right style="medium"/>
      <top/>
      <bottom style="medium">
        <color theme="2" tint="-0.4999699890613556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medium"/>
    </border>
    <border>
      <left/>
      <right style="thin">
        <color theme="2" tint="-0.4999699890613556"/>
      </right>
      <top/>
      <bottom style="medium"/>
    </border>
    <border>
      <left style="thin">
        <color theme="2" tint="-0.4999699890613556"/>
      </left>
      <right/>
      <top/>
      <bottom style="medium"/>
    </border>
    <border>
      <left style="medium">
        <color theme="2" tint="-0.4999699890613556"/>
      </left>
      <right style="medium"/>
      <top style="medium">
        <color theme="2" tint="-0.4999699890613556"/>
      </top>
      <bottom style="medium"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medium"/>
      <right style="hair">
        <color rgb="FF00B050"/>
      </right>
      <top style="hair">
        <color rgb="FF00B050"/>
      </top>
      <bottom style="hair">
        <color rgb="FF00B050"/>
      </bottom>
    </border>
    <border>
      <left style="hair">
        <color rgb="FF00B050"/>
      </left>
      <right style="hair">
        <color rgb="FF00B050"/>
      </right>
      <top/>
      <bottom style="hair">
        <color rgb="FF00B050"/>
      </bottom>
    </border>
    <border>
      <left style="medium"/>
      <right style="hair">
        <color rgb="FF00B050"/>
      </right>
      <top/>
      <bottom style="hair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 style="hair">
        <color rgb="FF00B050"/>
      </left>
      <right style="medium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 style="hair">
        <color rgb="FF00B050"/>
      </top>
      <bottom style="hair">
        <color rgb="FF00B050"/>
      </bottom>
    </border>
    <border>
      <left style="thin">
        <color rgb="FF00B050"/>
      </left>
      <right style="hair">
        <color rgb="FF00B050"/>
      </right>
      <top/>
      <bottom style="hair">
        <color rgb="FF00B050"/>
      </bottom>
    </border>
    <border>
      <left/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hair">
        <color rgb="FF00B050"/>
      </left>
      <right style="medium"/>
      <top style="hair">
        <color rgb="FF00B050"/>
      </top>
      <bottom style="hair">
        <color rgb="FF00B050"/>
      </bottom>
    </border>
    <border>
      <left style="hair">
        <color rgb="FF00B050"/>
      </left>
      <right style="medium"/>
      <top/>
      <bottom style="hair">
        <color rgb="FF00B050"/>
      </bottom>
    </border>
    <border>
      <left/>
      <right style="medium"/>
      <top style="thin">
        <color rgb="FF00B050"/>
      </top>
      <bottom style="thin">
        <color rgb="FF00B050"/>
      </bottom>
    </border>
    <border>
      <left/>
      <right style="medium"/>
      <top style="thin">
        <color rgb="FF00B050"/>
      </top>
      <bottom style="medium">
        <color rgb="FF00B050"/>
      </bottom>
    </border>
    <border>
      <left/>
      <right/>
      <top style="hair">
        <color rgb="FF00B050"/>
      </top>
      <bottom style="hair">
        <color rgb="FF00B050"/>
      </bottom>
    </border>
    <border>
      <left style="medium">
        <color rgb="FF00B050"/>
      </left>
      <right/>
      <top style="hair">
        <color rgb="FF00B050"/>
      </top>
      <bottom style="hair">
        <color rgb="FF00B050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hair">
        <color rgb="FF00B050"/>
      </right>
      <top/>
      <bottom style="medium">
        <color rgb="FF00B050"/>
      </bottom>
    </border>
    <border>
      <left style="hair">
        <color rgb="FF00B050"/>
      </left>
      <right/>
      <top/>
      <bottom style="medium">
        <color rgb="FF00B050"/>
      </bottom>
    </border>
    <border>
      <left style="medium">
        <color rgb="FF00B050"/>
      </left>
      <right style="medium">
        <color rgb="FF00B050"/>
      </right>
      <top/>
      <bottom style="medium">
        <color rgb="FF00B050"/>
      </bottom>
    </border>
    <border>
      <left/>
      <right/>
      <top/>
      <bottom style="medium">
        <color rgb="FF00B050"/>
      </bottom>
    </border>
    <border>
      <left style="thin">
        <color rgb="FF00B050"/>
      </left>
      <right style="hair">
        <color rgb="FF00B050"/>
      </right>
      <top/>
      <bottom style="medium">
        <color rgb="FF00B050"/>
      </bottom>
    </border>
    <border>
      <left style="hair">
        <color rgb="FF00B050"/>
      </left>
      <right style="hair">
        <color rgb="FF00B050"/>
      </right>
      <top/>
      <bottom style="medium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 style="medium">
        <color rgb="FF00B050"/>
      </bottom>
    </border>
    <border>
      <left style="hair">
        <color rgb="FF00B050"/>
      </left>
      <right style="hair">
        <color rgb="FF00B050"/>
      </right>
      <top style="hair">
        <color rgb="FF00B050"/>
      </top>
      <bottom/>
    </border>
    <border>
      <left style="hair">
        <color rgb="FF00B050"/>
      </left>
      <right style="medium"/>
      <top style="hair">
        <color rgb="FF00B050"/>
      </top>
      <bottom/>
    </border>
    <border>
      <left style="medium"/>
      <right style="hair">
        <color rgb="FF00B050"/>
      </right>
      <top/>
      <bottom style="medium"/>
    </border>
    <border>
      <left style="hair">
        <color rgb="FF00B050"/>
      </left>
      <right/>
      <top/>
      <bottom style="medium"/>
    </border>
    <border>
      <left style="medium">
        <color rgb="FF00B050"/>
      </left>
      <right style="medium">
        <color rgb="FF00B050"/>
      </right>
      <top/>
      <bottom/>
    </border>
    <border>
      <left style="medium">
        <color rgb="FF00B050"/>
      </left>
      <right/>
      <top style="medium">
        <color rgb="FF00B050"/>
      </top>
      <bottom style="medium"/>
    </border>
    <border>
      <left style="thin">
        <color rgb="FF00B050"/>
      </left>
      <right style="thin">
        <color rgb="FF00B050"/>
      </right>
      <top style="medium">
        <color rgb="FF00B050"/>
      </top>
      <bottom style="medium"/>
    </border>
    <border>
      <left style="thin">
        <color rgb="FF00B050"/>
      </left>
      <right/>
      <top style="medium">
        <color rgb="FF00B050"/>
      </top>
      <bottom style="medium"/>
    </border>
    <border>
      <left/>
      <right style="thin">
        <color rgb="FF00B050"/>
      </right>
      <top style="medium">
        <color rgb="FF00B050"/>
      </top>
      <bottom style="medium"/>
    </border>
    <border>
      <left/>
      <right/>
      <top style="medium">
        <color rgb="FF00B050"/>
      </top>
      <bottom style="medium"/>
    </border>
    <border>
      <left style="thin">
        <color rgb="FF00B050"/>
      </left>
      <right style="thin"/>
      <top style="medium">
        <color rgb="FF00B050"/>
      </top>
      <bottom style="medium"/>
    </border>
    <border>
      <left style="thin"/>
      <right/>
      <top style="medium">
        <color rgb="FF00B050"/>
      </top>
      <bottom style="medium"/>
    </border>
    <border>
      <left style="thin">
        <color rgb="FF00B050"/>
      </left>
      <right style="medium"/>
      <top style="medium">
        <color rgb="FF00B050"/>
      </top>
      <bottom style="medium"/>
    </border>
    <border>
      <left style="medium"/>
      <right style="hair">
        <color rgb="FF00B050"/>
      </right>
      <top/>
      <bottom/>
    </border>
    <border>
      <left style="hair"/>
      <right style="hair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medium"/>
      <top/>
      <bottom style="hair"/>
    </border>
    <border>
      <left/>
      <right style="medium">
        <color rgb="FF0070C0"/>
      </right>
      <top/>
      <bottom style="hair">
        <color rgb="FF0070C0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rgb="FFF9A45D"/>
      </right>
      <top style="hair">
        <color rgb="FFF9A45D"/>
      </top>
      <bottom style="hair">
        <color rgb="FFF9A45D"/>
      </bottom>
    </border>
    <border>
      <left style="hair">
        <color rgb="FFF9A45D"/>
      </left>
      <right style="hair">
        <color rgb="FFF9A45D"/>
      </right>
      <top style="hair">
        <color rgb="FFF9A45D"/>
      </top>
      <bottom style="hair">
        <color rgb="FFF9A45D"/>
      </bottom>
    </border>
    <border>
      <left/>
      <right style="hair">
        <color rgb="FFF9A45D"/>
      </right>
      <top style="hair">
        <color rgb="FFF9A45D"/>
      </top>
      <bottom style="hair">
        <color rgb="FFF9A45D"/>
      </bottom>
    </border>
    <border>
      <left style="medium"/>
      <right style="hair">
        <color rgb="FFF9A45D"/>
      </right>
      <top style="hair">
        <color rgb="FFF9A45D"/>
      </top>
      <bottom/>
    </border>
    <border>
      <left style="thin">
        <color rgb="FFF9A45D"/>
      </left>
      <right style="hair">
        <color rgb="FFF9A45D"/>
      </right>
      <top style="hair">
        <color rgb="FFF9A45D"/>
      </top>
      <bottom style="hair">
        <color rgb="FFF9A45D"/>
      </bottom>
    </border>
    <border>
      <left/>
      <right/>
      <top style="hair">
        <color rgb="FFF9A45D"/>
      </top>
      <bottom style="hair">
        <color rgb="FFF9A45D"/>
      </bottom>
    </border>
    <border>
      <left/>
      <right style="hair">
        <color rgb="FFF9A45D"/>
      </right>
      <top/>
      <bottom style="hair">
        <color rgb="FFF9A45D"/>
      </bottom>
    </border>
    <border>
      <left style="hair">
        <color rgb="FFF9A45D"/>
      </left>
      <right style="hair">
        <color rgb="FFF9A45D"/>
      </right>
      <top/>
      <bottom style="hair">
        <color rgb="FFF9A45D"/>
      </bottom>
    </border>
    <border>
      <left/>
      <right/>
      <top/>
      <bottom style="hair">
        <color rgb="FFF9A45D"/>
      </bottom>
    </border>
    <border>
      <left style="hair">
        <color rgb="FFF9A45D"/>
      </left>
      <right/>
      <top style="hair">
        <color rgb="FFF9A45D"/>
      </top>
      <bottom style="hair">
        <color rgb="FFF9A45D"/>
      </bottom>
    </border>
    <border>
      <left style="hair">
        <color rgb="FFF9A45D"/>
      </left>
      <right/>
      <top/>
      <bottom style="hair">
        <color rgb="FFF9A45D"/>
      </bottom>
    </border>
    <border>
      <left/>
      <right style="medium"/>
      <top style="hair">
        <color rgb="FFF9A45D"/>
      </top>
      <bottom style="hair">
        <color rgb="FFF9A45D"/>
      </bottom>
    </border>
    <border>
      <left style="hair">
        <color rgb="FFF9A45D"/>
      </left>
      <right style="medium"/>
      <top style="hair">
        <color rgb="FFF9A45D"/>
      </top>
      <bottom style="hair">
        <color rgb="FFF9A45D"/>
      </bottom>
    </border>
    <border>
      <left/>
      <right style="medium"/>
      <top/>
      <bottom style="hair">
        <color rgb="FFF9A45D"/>
      </bottom>
    </border>
    <border>
      <left style="hair">
        <color rgb="FFF9A45D"/>
      </left>
      <right style="medium"/>
      <top/>
      <bottom style="hair">
        <color rgb="FFF9A45D"/>
      </bottom>
    </border>
    <border>
      <left style="hair">
        <color rgb="FFF9A45D"/>
      </left>
      <right style="hair">
        <color rgb="FFFCD1AE"/>
      </right>
      <top style="hair">
        <color rgb="FFF9A45D"/>
      </top>
      <bottom style="hair">
        <color rgb="FFF9A45D"/>
      </bottom>
    </border>
    <border>
      <left style="hair">
        <color rgb="FFF9A45D"/>
      </left>
      <right style="hair">
        <color rgb="FFFCD1AE"/>
      </right>
      <top/>
      <bottom style="hair">
        <color rgb="FFF9A45D"/>
      </bottom>
    </border>
    <border>
      <left/>
      <right style="hair"/>
      <top style="hair">
        <color rgb="FFF9A45D"/>
      </top>
      <bottom/>
    </border>
    <border>
      <left style="medium"/>
      <right style="hair">
        <color rgb="FFF9A45D"/>
      </right>
      <top/>
      <bottom style="hair">
        <color rgb="FFF9A45D"/>
      </bottom>
    </border>
    <border>
      <left style="medium"/>
      <right style="hair">
        <color rgb="FFF9A45D"/>
      </right>
      <top style="hair">
        <color rgb="FFF9A45D"/>
      </top>
      <bottom style="medium">
        <color rgb="FFC00000"/>
      </bottom>
    </border>
    <border>
      <left/>
      <right style="hair"/>
      <top style="hair">
        <color rgb="FFF9A45D"/>
      </top>
      <bottom style="medium">
        <color rgb="FFC00000"/>
      </bottom>
    </border>
    <border>
      <left/>
      <right style="medium">
        <color rgb="FFC00000"/>
      </right>
      <top/>
      <bottom style="hair">
        <color rgb="FFF9A45D"/>
      </bottom>
    </border>
    <border>
      <left/>
      <right style="medium">
        <color rgb="FFC00000"/>
      </right>
      <top style="hair">
        <color rgb="FFF9A45D"/>
      </top>
      <bottom style="hair">
        <color rgb="FFF9A45D"/>
      </bottom>
    </border>
    <border>
      <left style="hair">
        <color rgb="FFF9A45D"/>
      </left>
      <right style="medium">
        <color rgb="FFC00000"/>
      </right>
      <top style="hair">
        <color rgb="FFF9A45D"/>
      </top>
      <bottom style="hair">
        <color rgb="FFF9A45D"/>
      </bottom>
    </border>
    <border>
      <left style="hair">
        <color rgb="FFF9A45D"/>
      </left>
      <right style="medium">
        <color rgb="FFC00000"/>
      </right>
      <top/>
      <bottom style="hair">
        <color rgb="FFF9A45D"/>
      </bottom>
    </border>
    <border>
      <left style="hair"/>
      <right style="medium">
        <color rgb="FFC00000"/>
      </right>
      <top style="hair">
        <color rgb="FFF9A45D"/>
      </top>
      <bottom/>
    </border>
    <border>
      <left style="hair"/>
      <right style="medium">
        <color rgb="FFC00000"/>
      </right>
      <top style="hair">
        <color rgb="FFF9A45D"/>
      </top>
      <bottom style="medium">
        <color rgb="FFC00000"/>
      </bottom>
    </border>
    <border>
      <left/>
      <right style="medium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/>
      <right style="medium"/>
      <top/>
      <bottom style="medium">
        <color rgb="FFC00000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/>
      <right style="medium"/>
      <top style="thin">
        <color rgb="FFC00000"/>
      </top>
      <bottom style="thin">
        <color rgb="FFC00000"/>
      </bottom>
    </border>
    <border>
      <left/>
      <right style="thin">
        <color rgb="FFC00000"/>
      </right>
      <top/>
      <bottom style="medium">
        <color rgb="FFC00000"/>
      </bottom>
    </border>
    <border>
      <left/>
      <right style="thin">
        <color rgb="FFC00000"/>
      </right>
      <top style="thin">
        <color rgb="FFC00000"/>
      </top>
      <bottom style="thin">
        <color rgb="FFC00000"/>
      </bottom>
    </border>
    <border>
      <left style="thin">
        <color rgb="FFC00000"/>
      </left>
      <right style="thin">
        <color rgb="FFC00000"/>
      </right>
      <top/>
      <bottom style="thin">
        <color rgb="FFC00000"/>
      </bottom>
    </border>
    <border>
      <left/>
      <right style="thin">
        <color rgb="FFC00000"/>
      </right>
      <top/>
      <bottom style="thin">
        <color rgb="FFC00000"/>
      </bottom>
    </border>
    <border>
      <left/>
      <right style="thin">
        <color rgb="FFC00000"/>
      </right>
      <top/>
      <bottom style="hair">
        <color rgb="FFF9A45D"/>
      </bottom>
    </border>
    <border>
      <left/>
      <right style="thin">
        <color rgb="FFC00000"/>
      </right>
      <top style="hair">
        <color rgb="FFF9A45D"/>
      </top>
      <bottom style="hair">
        <color rgb="FFF9A45D"/>
      </bottom>
    </border>
    <border>
      <left/>
      <right style="medium">
        <color rgb="FFC00000"/>
      </right>
      <top style="thin">
        <color rgb="FFC00000"/>
      </top>
      <bottom style="thin">
        <color rgb="FFC00000"/>
      </bottom>
    </border>
    <border>
      <left/>
      <right style="hair"/>
      <top style="hair">
        <color rgb="FFF9A45D"/>
      </top>
      <bottom style="hair">
        <color rgb="FFF9A45D"/>
      </bottom>
    </border>
    <border>
      <left style="hair"/>
      <right style="hair">
        <color rgb="FFF9A45D"/>
      </right>
      <top style="hair">
        <color rgb="FFF9A45D"/>
      </top>
      <bottom style="hair">
        <color rgb="FFF9A45D"/>
      </bottom>
    </border>
    <border>
      <left/>
      <right style="thin">
        <color rgb="FFC00000"/>
      </right>
      <top style="hair">
        <color rgb="FFF9A45D"/>
      </top>
      <bottom style="medium">
        <color rgb="FFC00000"/>
      </bottom>
    </border>
    <border>
      <left/>
      <right style="hair">
        <color rgb="FFF9A45D"/>
      </right>
      <top style="hair">
        <color rgb="FFF9A45D"/>
      </top>
      <bottom style="medium">
        <color rgb="FFC00000"/>
      </bottom>
    </border>
    <border>
      <left style="hair">
        <color rgb="FFF9A45D"/>
      </left>
      <right/>
      <top style="hair">
        <color rgb="FFF9A45D"/>
      </top>
      <bottom style="medium">
        <color rgb="FFC00000"/>
      </bottom>
    </border>
    <border>
      <left style="hair">
        <color rgb="FFF9A45D"/>
      </left>
      <right style="hair">
        <color rgb="FFF9A45D"/>
      </right>
      <top style="hair">
        <color rgb="FFF9A45D"/>
      </top>
      <bottom style="medium">
        <color rgb="FFC00000"/>
      </bottom>
    </border>
    <border>
      <left/>
      <right style="medium">
        <color rgb="FFC00000"/>
      </right>
      <top style="hair">
        <color rgb="FFF9A45D"/>
      </top>
      <bottom style="medium">
        <color rgb="FFC00000"/>
      </bottom>
    </border>
    <border>
      <left/>
      <right/>
      <top style="hair">
        <color rgb="FFF9A45D"/>
      </top>
      <bottom style="medium">
        <color rgb="FFC00000"/>
      </bottom>
    </border>
    <border>
      <left style="hair">
        <color rgb="FFF9A45D"/>
      </left>
      <right style="medium"/>
      <top style="hair">
        <color rgb="FFF9A45D"/>
      </top>
      <bottom style="medium">
        <color rgb="FFC00000"/>
      </bottom>
    </border>
    <border>
      <left/>
      <right style="thin">
        <color rgb="FFC00000"/>
      </right>
      <top/>
      <bottom style="medium"/>
    </border>
    <border>
      <left style="thin">
        <color rgb="FFC00000"/>
      </left>
      <right style="thin">
        <color rgb="FFC00000"/>
      </right>
      <top style="medium">
        <color rgb="FFC00000"/>
      </top>
      <bottom style="medium"/>
    </border>
    <border>
      <left style="thin">
        <color rgb="FFC00000"/>
      </left>
      <right style="medium">
        <color rgb="FFC00000"/>
      </right>
      <top style="medium">
        <color rgb="FFC00000"/>
      </top>
      <bottom style="medium"/>
    </border>
    <border>
      <left/>
      <right style="thin">
        <color rgb="FFC00000"/>
      </right>
      <top style="medium">
        <color rgb="FFC00000"/>
      </top>
      <bottom style="medium"/>
    </border>
    <border>
      <left style="thin">
        <color rgb="FFC00000"/>
      </left>
      <right style="medium"/>
      <top style="medium">
        <color rgb="FFC00000"/>
      </top>
      <bottom style="medium"/>
    </border>
    <border>
      <left style="medium"/>
      <right style="hair">
        <color rgb="FFF9A45D"/>
      </right>
      <top/>
      <bottom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/>
      <bottom style="hair"/>
    </border>
    <border>
      <left style="thin"/>
      <right style="hair"/>
      <top/>
      <bottom style="hair"/>
    </border>
    <border>
      <left style="hair"/>
      <right style="hair">
        <color theme="1" tint="0.34999001026153564"/>
      </right>
      <top style="hair"/>
      <bottom style="hair"/>
    </border>
    <border>
      <left style="hair">
        <color theme="1" tint="0.34999001026153564"/>
      </left>
      <right style="hair">
        <color theme="1" tint="0.34999001026153564"/>
      </right>
      <top style="hair"/>
      <bottom style="hair"/>
    </border>
    <border>
      <left/>
      <right style="hair">
        <color theme="1" tint="0.34999001026153564"/>
      </right>
      <top style="hair"/>
      <bottom style="hair"/>
    </border>
    <border>
      <left/>
      <right style="hair">
        <color theme="1" tint="0.34999001026153564"/>
      </right>
      <top/>
      <bottom style="hair"/>
    </border>
    <border>
      <left style="hair">
        <color theme="1" tint="0.34999001026153564"/>
      </left>
      <right/>
      <top style="hair"/>
      <bottom style="hair"/>
    </border>
    <border>
      <left style="hair">
        <color theme="1" tint="0.34999001026153564"/>
      </left>
      <right style="hair"/>
      <top style="hair">
        <color theme="1" tint="0.34999001026153564"/>
      </top>
      <bottom style="hair"/>
    </border>
    <border>
      <left style="hair"/>
      <right style="hair">
        <color theme="1" tint="0.34999001026153564"/>
      </right>
      <top style="hair">
        <color theme="1" tint="0.34999001026153564"/>
      </top>
      <bottom style="hair"/>
    </border>
    <border>
      <left style="hair">
        <color theme="1" tint="0.34999001026153564"/>
      </left>
      <right style="hair"/>
      <top style="hair"/>
      <bottom style="hair"/>
    </border>
    <border>
      <left style="hair">
        <color theme="1" tint="0.34999001026153564"/>
      </left>
      <right style="hair">
        <color theme="1" tint="0.34999001026153564"/>
      </right>
      <top style="hair">
        <color theme="1" tint="0.34999001026153564"/>
      </top>
      <bottom style="hair"/>
    </border>
    <border>
      <left style="hair"/>
      <right/>
      <top style="hair"/>
      <bottom/>
    </border>
    <border>
      <left style="hair">
        <color theme="1" tint="0.34999001026153564"/>
      </left>
      <right/>
      <top style="hair">
        <color theme="1" tint="0.34999001026153564"/>
      </top>
      <bottom style="hair"/>
    </border>
    <border>
      <left style="hair">
        <color theme="1" tint="0.34999001026153564"/>
      </left>
      <right/>
      <top style="hair"/>
      <bottom style="hair">
        <color theme="1" tint="0.34999001026153564"/>
      </bottom>
    </border>
    <border>
      <left style="hair">
        <color theme="1" tint="0.34999001026153564"/>
      </left>
      <right style="hair">
        <color theme="1" tint="0.34999001026153564"/>
      </right>
      <top style="hair"/>
      <bottom/>
    </border>
    <border>
      <left style="hair">
        <color theme="1" tint="0.34999001026153564"/>
      </left>
      <right style="hair">
        <color theme="1" tint="0.34999001026153564"/>
      </right>
      <top style="hair"/>
      <bottom style="hair">
        <color theme="1" tint="0.34999001026153564"/>
      </bottom>
    </border>
    <border>
      <left style="hair"/>
      <right style="hair">
        <color theme="1" tint="0.34999001026153564"/>
      </right>
      <top/>
      <bottom style="hair"/>
    </border>
    <border>
      <left style="hair">
        <color theme="1" tint="0.34999001026153564"/>
      </left>
      <right style="hair">
        <color theme="1" tint="0.34999001026153564"/>
      </right>
      <top/>
      <bottom style="hair"/>
    </border>
    <border>
      <left style="thin">
        <color theme="1" tint="0.34999001026153564"/>
      </left>
      <right style="hair">
        <color theme="1" tint="0.34999001026153564"/>
      </right>
      <top style="hair"/>
      <bottom style="hair"/>
    </border>
    <border>
      <left style="thin">
        <color theme="1" tint="0.34999001026153564"/>
      </left>
      <right style="hair">
        <color theme="1" tint="0.34999001026153564"/>
      </right>
      <top/>
      <bottom style="hair"/>
    </border>
    <border>
      <left style="thin"/>
      <right style="hair">
        <color theme="1" tint="0.34999001026153564"/>
      </right>
      <top style="hair"/>
      <bottom style="hair"/>
    </border>
    <border>
      <left/>
      <right style="thin">
        <color theme="1" tint="0.34999001026153564"/>
      </right>
      <top/>
      <bottom style="thin">
        <color theme="0" tint="-0.24997000396251678"/>
      </bottom>
    </border>
    <border>
      <left style="thin"/>
      <right style="hair"/>
      <top style="hair"/>
      <bottom style="hair"/>
    </border>
    <border>
      <left style="thin"/>
      <right style="hair">
        <color theme="1" tint="0.34999001026153564"/>
      </right>
      <top/>
      <bottom style="hair"/>
    </border>
    <border>
      <left style="thin"/>
      <right/>
      <top style="hair"/>
      <bottom style="hair"/>
    </border>
    <border>
      <left style="hair">
        <color theme="1" tint="0.34999001026153564"/>
      </left>
      <right style="medium"/>
      <top/>
      <bottom style="hair"/>
    </border>
    <border>
      <left style="hair">
        <color theme="1" tint="0.34999001026153564"/>
      </left>
      <right style="medium"/>
      <top style="hair"/>
      <bottom style="hair"/>
    </border>
    <border>
      <left style="hair">
        <color theme="1" tint="0.34999001026153564"/>
      </left>
      <right style="medium"/>
      <top style="hair"/>
      <bottom style="hair">
        <color theme="1" tint="0.34999001026153564"/>
      </bottom>
    </border>
    <border>
      <left style="medium">
        <color rgb="FFC00000"/>
      </left>
      <right style="hair"/>
      <top style="hair"/>
      <bottom style="hair"/>
    </border>
    <border>
      <left/>
      <right/>
      <top/>
      <bottom style="hair"/>
    </border>
    <border>
      <left/>
      <right style="medium"/>
      <top style="hair"/>
      <bottom style="hair">
        <color theme="1" tint="0.34999001026153564"/>
      </bottom>
    </border>
    <border>
      <left style="hair"/>
      <right style="hair">
        <color theme="0" tint="-0.24997000396251678"/>
      </right>
      <top style="medium"/>
      <bottom style="hair"/>
    </border>
    <border>
      <left/>
      <right/>
      <top style="medium"/>
      <bottom style="hair"/>
    </border>
    <border>
      <left style="thin"/>
      <right style="hair"/>
      <top style="medium"/>
      <bottom style="hair"/>
    </border>
    <border>
      <left/>
      <right style="thin">
        <color theme="1" tint="0.34999001026153564"/>
      </right>
      <top style="thin">
        <color theme="0" tint="-0.24997000396251678"/>
      </top>
      <bottom style="medium"/>
    </border>
    <border>
      <left style="thin"/>
      <right style="thin">
        <color theme="1" tint="0.34999001026153564"/>
      </right>
      <top style="thin">
        <color theme="0" tint="-0.24997000396251678"/>
      </top>
      <bottom style="medium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medium"/>
      <right style="hair">
        <color theme="1" tint="0.34999001026153564"/>
      </right>
      <top style="hair"/>
      <bottom style="medium"/>
    </border>
    <border>
      <left/>
      <right style="hair">
        <color theme="1" tint="0.34999001026153564"/>
      </right>
      <top style="hair"/>
      <bottom style="medium"/>
    </border>
    <border>
      <left style="hair">
        <color theme="1" tint="0.34999001026153564"/>
      </left>
      <right style="medium"/>
      <top style="hair"/>
      <bottom style="medium"/>
    </border>
    <border>
      <left/>
      <right style="thin">
        <color theme="1" tint="0.34999001026153564"/>
      </right>
      <top style="hair"/>
      <bottom style="hair"/>
    </border>
    <border>
      <left/>
      <right style="thin">
        <color theme="1" tint="0.34999001026153564"/>
      </right>
      <top/>
      <bottom style="hair"/>
    </border>
    <border>
      <left style="thin"/>
      <right style="thin">
        <color theme="1" tint="0.34999001026153564"/>
      </right>
      <top style="thin"/>
      <bottom style="thin">
        <color theme="0" tint="-0.24997000396251678"/>
      </bottom>
    </border>
    <border>
      <left style="thin">
        <color theme="1" tint="0.34999001026153564"/>
      </left>
      <right style="thin"/>
      <top style="thin"/>
      <bottom style="thin">
        <color theme="0" tint="-0.24997000396251678"/>
      </bottom>
    </border>
    <border>
      <left style="thin">
        <color theme="1" tint="0.34999001026153564"/>
      </left>
      <right style="thin"/>
      <top style="thin">
        <color theme="0" tint="-0.24997000396251678"/>
      </top>
      <bottom style="medium"/>
    </border>
    <border>
      <left style="thin"/>
      <right style="thin"/>
      <top style="thin"/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 style="medium"/>
    </border>
    <border>
      <left style="thin"/>
      <right style="thin"/>
      <top style="thin">
        <color theme="1" tint="0.34999001026153564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1" tint="0.34999001026153564"/>
      </top>
      <bottom style="thin">
        <color theme="0" tint="-0.24997000396251678"/>
      </bottom>
    </border>
    <border>
      <left style="thin"/>
      <right style="medium"/>
      <top style="thin">
        <color theme="1" tint="0.34999001026153564"/>
      </top>
      <bottom style="thin">
        <color theme="0" tint="-0.24997000396251678"/>
      </bottom>
    </border>
    <border>
      <left/>
      <right style="medium"/>
      <top style="thin">
        <color theme="1" tint="0.34999001026153564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/>
      <top style="thin">
        <color theme="1" tint="0.34999001026153564"/>
      </top>
      <bottom style="thin">
        <color theme="0" tint="-0.24997000396251678"/>
      </bottom>
    </border>
    <border>
      <left/>
      <right style="thin"/>
      <top style="thin">
        <color theme="0" tint="-0.24997000396251678"/>
      </top>
      <bottom style="medium"/>
    </border>
    <border>
      <left/>
      <right style="medium"/>
      <top style="hair"/>
      <bottom style="medium"/>
    </border>
    <border>
      <left/>
      <right/>
      <top style="hair"/>
      <bottom style="medium"/>
    </border>
    <border>
      <left style="thin"/>
      <right style="hair">
        <color theme="1" tint="0.34999001026153564"/>
      </right>
      <top style="hair"/>
      <bottom style="medium"/>
    </border>
    <border>
      <left style="hair">
        <color theme="1" tint="0.34999001026153564"/>
      </left>
      <right style="hair">
        <color theme="1" tint="0.34999001026153564"/>
      </right>
      <top style="hair"/>
      <bottom style="medium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/>
      <right style="hair">
        <color theme="1" tint="0.34999001026153564"/>
      </right>
      <top style="hair"/>
      <bottom/>
    </border>
    <border>
      <left style="hair">
        <color theme="1" tint="0.34999001026153564"/>
      </left>
      <right/>
      <top/>
      <bottom style="hair"/>
    </border>
    <border>
      <left/>
      <right style="medium"/>
      <top style="hair"/>
      <bottom/>
    </border>
    <border>
      <left/>
      <right style="medium"/>
      <top/>
      <bottom style="medium"/>
    </border>
    <border>
      <left style="thin"/>
      <right style="hair">
        <color theme="1" tint="0.34999001026153564"/>
      </right>
      <top/>
      <bottom style="medium"/>
    </border>
    <border>
      <left style="hair">
        <color theme="1" tint="0.34999001026153564"/>
      </left>
      <right style="hair">
        <color theme="1" tint="0.34999001026153564"/>
      </right>
      <top/>
      <bottom style="medium"/>
    </border>
    <border>
      <left/>
      <right style="hair">
        <color theme="1" tint="0.34999001026153564"/>
      </right>
      <top/>
      <bottom style="medium"/>
    </border>
    <border>
      <left style="hair">
        <color theme="1" tint="0.34999001026153564"/>
      </left>
      <right style="medium"/>
      <top/>
      <bottom style="medium"/>
    </border>
    <border>
      <left/>
      <right style="thin"/>
      <top/>
      <bottom style="medium"/>
    </border>
    <border>
      <left style="hair">
        <color theme="1" tint="0.34999001026153564"/>
      </left>
      <right style="hair">
        <color theme="1" tint="0.34999001026153564"/>
      </right>
      <top style="medium"/>
      <bottom style="medium"/>
    </border>
    <border>
      <left/>
      <right style="hair"/>
      <top/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medium">
        <color theme="1" tint="0.34999001026153564"/>
      </bottom>
    </border>
    <border>
      <left style="hair"/>
      <right style="medium">
        <color theme="1" tint="0.34999001026153564"/>
      </right>
      <top style="medium"/>
      <bottom style="hair"/>
    </border>
    <border>
      <left style="hair"/>
      <right style="medium">
        <color theme="1" tint="0.34999001026153564"/>
      </right>
      <top style="hair"/>
      <bottom style="hair"/>
    </border>
    <border>
      <left/>
      <right style="medium">
        <color theme="1" tint="0.34999001026153564"/>
      </right>
      <top style="hair"/>
      <bottom style="hair"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hair"/>
    </border>
    <border>
      <left style="hair">
        <color theme="1" tint="0.34999001026153564"/>
      </left>
      <right style="medium">
        <color theme="1" tint="0.34999001026153564"/>
      </right>
      <top style="hair"/>
      <bottom style="hair"/>
    </border>
    <border>
      <left style="thin"/>
      <right style="hair">
        <color theme="1" tint="0.34999001026153564"/>
      </right>
      <top/>
      <bottom/>
    </border>
    <border>
      <left style="hair">
        <color theme="1" tint="0.34999001026153564"/>
      </left>
      <right style="hair">
        <color theme="1" tint="0.34999001026153564"/>
      </right>
      <top style="medium"/>
      <bottom/>
    </border>
    <border>
      <left/>
      <right style="hair">
        <color theme="1" tint="0.34999001026153564"/>
      </right>
      <top/>
      <bottom/>
    </border>
    <border>
      <left/>
      <right style="hair">
        <color theme="1" tint="0.34999001026153564"/>
      </right>
      <top style="medium"/>
      <bottom style="hair"/>
    </border>
    <border>
      <left/>
      <right style="thin"/>
      <top style="medium"/>
      <bottom style="hair"/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/>
      <bottom/>
    </border>
    <border>
      <left style="hair">
        <color theme="1" tint="0.34999001026153564"/>
      </left>
      <right style="medium">
        <color theme="1" tint="0.34999001026153564"/>
      </right>
      <top style="hair">
        <color theme="1" tint="0.34999001026153564"/>
      </top>
      <bottom style="hair"/>
    </border>
    <border>
      <left style="thin"/>
      <right style="thin"/>
      <top style="hair"/>
      <bottom style="thin">
        <color theme="1" tint="0.34999001026153564"/>
      </bottom>
    </border>
    <border>
      <left style="thin"/>
      <right style="medium"/>
      <top style="hair"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thin">
        <color theme="1" tint="0.34999001026153564"/>
      </bottom>
    </border>
    <border>
      <left style="thin">
        <color theme="1" tint="0.34999001026153564"/>
      </left>
      <right style="medium"/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/>
      <top/>
      <bottom style="medium">
        <color theme="1" tint="0.34999001026153564"/>
      </bottom>
    </border>
    <border>
      <left/>
      <right style="medium"/>
      <top/>
      <bottom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medium">
        <color theme="1" tint="0.34999001026153564"/>
      </left>
      <right style="thin"/>
      <top style="hair"/>
      <bottom style="thin"/>
    </border>
    <border>
      <left style="thin"/>
      <right style="hair">
        <color theme="1" tint="0.34999001026153564"/>
      </right>
      <top style="hair"/>
      <bottom style="thin"/>
    </border>
    <border>
      <left style="hair">
        <color theme="1" tint="0.34999001026153564"/>
      </left>
      <right style="hair">
        <color theme="1" tint="0.34999001026153564"/>
      </right>
      <top style="hair"/>
      <bottom style="thin"/>
    </border>
    <border>
      <left/>
      <right style="hair">
        <color theme="1" tint="0.34999001026153564"/>
      </right>
      <top style="hair"/>
      <bottom style="thin"/>
    </border>
    <border>
      <left style="thin"/>
      <right style="thin"/>
      <top style="thin"/>
      <bottom style="medium"/>
    </border>
    <border>
      <left style="thin"/>
      <right style="medium">
        <color theme="1" tint="0.34999001026153564"/>
      </right>
      <top style="thin"/>
      <bottom style="medium"/>
    </border>
    <border>
      <left style="medium">
        <color theme="1" tint="0.34999001026153564"/>
      </left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thin">
        <color theme="1" tint="0.34999001026153564"/>
      </bottom>
    </border>
    <border>
      <left/>
      <right style="thin"/>
      <top style="hair"/>
      <bottom/>
    </border>
    <border>
      <left style="hair"/>
      <right style="hair"/>
      <top style="hair"/>
      <bottom style="thin"/>
    </border>
    <border>
      <left style="hair"/>
      <right style="medium">
        <color theme="1" tint="0.34999001026153564"/>
      </right>
      <top style="hair"/>
      <bottom style="thin"/>
    </border>
    <border>
      <left/>
      <right style="thin"/>
      <top/>
      <bottom/>
    </border>
    <border>
      <left style="hair">
        <color theme="1" tint="0.34999001026153564"/>
      </left>
      <right style="hair">
        <color theme="1" tint="0.34999001026153564"/>
      </right>
      <top style="hair"/>
      <bottom style="thin">
        <color theme="1" tint="0.34999001026153564"/>
      </bottom>
    </border>
    <border>
      <left style="hair">
        <color theme="1" tint="0.34999001026153564"/>
      </left>
      <right style="medium">
        <color theme="1" tint="0.34999001026153564"/>
      </right>
      <top style="hair"/>
      <bottom style="thin"/>
    </border>
    <border>
      <left style="medium"/>
      <right style="medium"/>
      <top style="thin">
        <color theme="1" tint="0.34999001026153564"/>
      </top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medium">
        <color theme="1" tint="0.34999001026153564"/>
      </left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>
        <color theme="1" tint="0.34999001026153564"/>
      </right>
      <top/>
      <bottom style="medium"/>
    </border>
    <border>
      <left/>
      <right/>
      <top style="medium"/>
      <bottom style="medium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double"/>
      <bottom style="medium"/>
    </border>
    <border>
      <left/>
      <right style="double"/>
      <top style="double"/>
      <bottom/>
    </border>
    <border>
      <left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 style="thin"/>
      <right/>
      <top/>
      <bottom style="medium"/>
    </border>
    <border>
      <left style="medium"/>
      <right style="hair">
        <color theme="2" tint="-0.4999699890613556"/>
      </right>
      <top style="hair"/>
      <bottom style="hair">
        <color theme="2" tint="-0.4999699890613556"/>
      </bottom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>
        <color theme="1" tint="0.34999001026153564"/>
      </left>
      <right style="thin">
        <color theme="2" tint="-0.4999699890613556"/>
      </right>
      <top style="medium"/>
      <bottom/>
    </border>
    <border>
      <left style="medium">
        <color theme="1" tint="0.34999001026153564"/>
      </left>
      <right style="thin">
        <color theme="2" tint="-0.4999699890613556"/>
      </right>
      <top/>
      <bottom/>
    </border>
    <border>
      <left style="medium">
        <color theme="1" tint="0.34999001026153564"/>
      </left>
      <right style="thin">
        <color theme="2" tint="-0.4999699890613556"/>
      </right>
      <top/>
      <bottom style="medium">
        <color theme="2" tint="-0.4999699890613556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>
        <color theme="2" tint="-0.4999699890613556"/>
      </left>
      <right style="medium">
        <color theme="2" tint="-0.4999699890613556"/>
      </right>
      <top style="medium"/>
      <bottom/>
    </border>
    <border>
      <left style="thin">
        <color theme="2" tint="-0.4999699890613556"/>
      </left>
      <right style="medium">
        <color theme="2" tint="-0.4999699890613556"/>
      </right>
      <top/>
      <bottom/>
    </border>
    <border>
      <left style="thin">
        <color theme="2" tint="-0.4999699890613556"/>
      </left>
      <right style="thin">
        <color theme="2" tint="-0.4999699890613556"/>
      </right>
      <top style="medium"/>
      <bottom/>
    </border>
    <border>
      <left style="thin">
        <color theme="2" tint="-0.4999699890613556"/>
      </left>
      <right style="thin">
        <color theme="2" tint="-0.4999699890613556"/>
      </right>
      <top/>
      <bottom/>
    </border>
    <border>
      <left style="thin">
        <color theme="2" tint="-0.4999699890613556"/>
      </left>
      <right style="thin">
        <color theme="2" tint="-0.4999699890613556"/>
      </right>
      <top/>
      <bottom style="medium">
        <color theme="2" tint="-0.4999699890613556"/>
      </bottom>
    </border>
    <border>
      <left style="medium"/>
      <right style="thin">
        <color theme="2" tint="-0.4999699890613556"/>
      </right>
      <top style="medium"/>
      <bottom/>
    </border>
    <border>
      <left style="medium"/>
      <right style="thin">
        <color theme="2" tint="-0.4999699890613556"/>
      </right>
      <top/>
      <bottom/>
    </border>
    <border>
      <left style="medium"/>
      <right style="thin">
        <color theme="2" tint="-0.4999699890613556"/>
      </right>
      <top/>
      <bottom style="medium">
        <color theme="2" tint="-0.4999699890613556"/>
      </bottom>
    </border>
    <border>
      <left/>
      <right style="thin">
        <color theme="2" tint="-0.4999699890613556"/>
      </right>
      <top style="medium"/>
      <bottom/>
    </border>
    <border>
      <left/>
      <right style="thin">
        <color theme="2" tint="-0.4999699890613556"/>
      </right>
      <top/>
      <bottom/>
    </border>
    <border>
      <left style="thin">
        <color theme="2" tint="-0.4999699890613556"/>
      </left>
      <right style="medium">
        <color theme="1" tint="0.34999001026153564"/>
      </right>
      <top style="medium"/>
      <bottom/>
    </border>
    <border>
      <left style="thin">
        <color theme="2" tint="-0.4999699890613556"/>
      </left>
      <right style="medium">
        <color theme="1" tint="0.34999001026153564"/>
      </right>
      <top/>
      <bottom/>
    </border>
    <border>
      <left style="thin">
        <color theme="2" tint="-0.4999699890613556"/>
      </left>
      <right style="medium">
        <color theme="1" tint="0.34999001026153564"/>
      </right>
      <top/>
      <bottom style="medium">
        <color theme="2" tint="-0.4999699890613556"/>
      </bottom>
    </border>
    <border>
      <left style="medium"/>
      <right style="medium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thin">
        <color rgb="FF00B050"/>
      </left>
      <right style="thin">
        <color rgb="FF00B050"/>
      </right>
      <top style="medium">
        <color rgb="FF00B050"/>
      </top>
      <bottom/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  <border>
      <left style="thin">
        <color theme="2" tint="-0.24997000396251678"/>
      </left>
      <right style="thin">
        <color rgb="FF00B050"/>
      </right>
      <top style="medium">
        <color rgb="FF00B050"/>
      </top>
      <bottom/>
    </border>
    <border>
      <left style="thin">
        <color theme="2" tint="-0.24997000396251678"/>
      </left>
      <right style="thin">
        <color rgb="FF00B050"/>
      </right>
      <top/>
      <bottom/>
    </border>
    <border>
      <left style="thin">
        <color theme="2" tint="-0.24997000396251678"/>
      </left>
      <right style="thin">
        <color rgb="FF00B050"/>
      </right>
      <top/>
      <bottom style="thin">
        <color rgb="FF00B050"/>
      </bottom>
    </border>
    <border>
      <left/>
      <right/>
      <top/>
      <bottom style="thin">
        <color theme="2" tint="-0.24997000396251678"/>
      </bottom>
    </border>
    <border>
      <left style="thin">
        <color rgb="FF00B050"/>
      </left>
      <right/>
      <top style="medium">
        <color rgb="FF00B050"/>
      </top>
      <bottom/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  <border>
      <left style="thin">
        <color rgb="FF00B050"/>
      </left>
      <right style="thin">
        <color rgb="FF00B050"/>
      </right>
      <top/>
      <bottom style="thin">
        <color theme="2" tint="-0.24997000396251678"/>
      </bottom>
    </border>
    <border>
      <left/>
      <right style="thin">
        <color theme="2" tint="-0.24997000396251678"/>
      </right>
      <top/>
      <bottom/>
    </border>
    <border>
      <left/>
      <right style="thin">
        <color theme="2" tint="-0.24997000396251678"/>
      </right>
      <top/>
      <bottom style="thin">
        <color theme="2" tint="-0.24997000396251678"/>
      </bottom>
    </border>
    <border>
      <left/>
      <right style="thin">
        <color rgb="FF00B050"/>
      </right>
      <top style="medium">
        <color rgb="FF00B050"/>
      </top>
      <bottom/>
    </border>
    <border>
      <left/>
      <right style="thin">
        <color rgb="FF00B050"/>
      </right>
      <top/>
      <bottom/>
    </border>
    <border>
      <left/>
      <right style="medium"/>
      <top/>
      <bottom style="medium">
        <color rgb="FF00B050"/>
      </bottom>
    </border>
    <border>
      <left/>
      <right style="thin">
        <color rgb="FF00B050"/>
      </right>
      <top/>
      <bottom style="thin">
        <color rgb="FF00B050"/>
      </bottom>
    </border>
    <border>
      <left style="hair"/>
      <right style="medium">
        <color rgb="FF00B050"/>
      </right>
      <top/>
      <bottom/>
    </border>
    <border>
      <left style="hair"/>
      <right style="medium">
        <color rgb="FF00B050"/>
      </right>
      <top/>
      <bottom style="medium">
        <color rgb="FF00B050"/>
      </bottom>
    </border>
    <border>
      <left/>
      <right style="hair"/>
      <top/>
      <bottom style="medium">
        <color rgb="FF00B050"/>
      </bottom>
    </border>
    <border>
      <left style="medium"/>
      <right style="hair"/>
      <top/>
      <bottom/>
    </border>
    <border>
      <left style="medium"/>
      <right style="hair"/>
      <top/>
      <bottom style="medium">
        <color rgb="FF00B050"/>
      </bottom>
    </border>
    <border>
      <left/>
      <right style="medium"/>
      <top/>
      <bottom style="thin">
        <color theme="2" tint="-0.24997000396251678"/>
      </bottom>
    </border>
    <border>
      <left/>
      <right style="medium">
        <color rgb="FFC00000"/>
      </right>
      <top style="medium"/>
      <bottom/>
    </border>
    <border>
      <left/>
      <right style="medium">
        <color rgb="FFC00000"/>
      </right>
      <top/>
      <bottom/>
    </border>
    <border>
      <left/>
      <right/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/>
    </border>
    <border>
      <left/>
      <right style="medium">
        <color rgb="FFC00000"/>
      </right>
      <top/>
      <bottom style="thin">
        <color rgb="FFC00000"/>
      </bottom>
    </border>
    <border>
      <left/>
      <right style="thin">
        <color rgb="FFC00000"/>
      </right>
      <top/>
      <bottom/>
    </border>
    <border>
      <left style="medium"/>
      <right/>
      <top style="medium">
        <color rgb="FFC00000"/>
      </top>
      <bottom style="medium"/>
    </border>
    <border>
      <left/>
      <right/>
      <top style="medium">
        <color rgb="FFC00000"/>
      </top>
      <bottom style="medium"/>
    </border>
    <border>
      <left/>
      <right style="medium">
        <color rgb="FFC00000"/>
      </right>
      <top style="medium">
        <color rgb="FFC00000"/>
      </top>
      <bottom style="medium"/>
    </border>
    <border>
      <left style="medium"/>
      <right style="hair">
        <color rgb="FFF9A45D"/>
      </right>
      <top style="medium"/>
      <bottom/>
    </border>
    <border>
      <left style="medium"/>
      <right style="hair">
        <color rgb="FFF9A45D"/>
      </right>
      <top/>
      <bottom style="medium">
        <color rgb="FFC00000"/>
      </bottom>
    </border>
    <border>
      <left style="hair">
        <color rgb="FFF9A45D"/>
      </left>
      <right style="hair">
        <color rgb="FFF9A45D"/>
      </right>
      <top style="medium"/>
      <bottom/>
    </border>
    <border>
      <left style="hair">
        <color rgb="FFF9A45D"/>
      </left>
      <right style="hair">
        <color rgb="FFF9A45D"/>
      </right>
      <top/>
      <bottom style="medium">
        <color rgb="FFC00000"/>
      </bottom>
    </border>
    <border>
      <left style="hair">
        <color rgb="FFF9A45D"/>
      </left>
      <right style="medium">
        <color rgb="FFC00000"/>
      </right>
      <top style="medium"/>
      <bottom/>
    </border>
    <border>
      <left style="hair">
        <color rgb="FFF9A45D"/>
      </left>
      <right style="medium">
        <color rgb="FFC00000"/>
      </right>
      <top/>
      <bottom style="medium">
        <color rgb="FFC00000"/>
      </bottom>
    </border>
    <border>
      <left style="medium">
        <color rgb="FFC00000"/>
      </left>
      <right style="thin">
        <color rgb="FFC00000"/>
      </right>
      <top/>
      <bottom/>
    </border>
    <border>
      <left style="medium">
        <color rgb="FFC00000"/>
      </left>
      <right style="thin">
        <color rgb="FFC00000"/>
      </right>
      <top/>
      <bottom style="medium">
        <color rgb="FFC00000"/>
      </bottom>
    </border>
    <border>
      <left style="medium">
        <color rgb="FFC00000"/>
      </left>
      <right/>
      <top style="medium"/>
      <bottom/>
    </border>
    <border>
      <left style="medium">
        <color rgb="FFC00000"/>
      </left>
      <right/>
      <top/>
      <bottom/>
    </border>
    <border>
      <left style="medium">
        <color rgb="FFC00000"/>
      </left>
      <right/>
      <top/>
      <bottom style="medium">
        <color rgb="FFC00000"/>
      </bottom>
    </border>
    <border>
      <left/>
      <right style="medium"/>
      <top/>
      <bottom style="thin">
        <color rgb="FFC00000"/>
      </bottom>
    </border>
    <border>
      <left style="medium"/>
      <right style="hair">
        <color theme="1" tint="0.34999001026153564"/>
      </right>
      <top style="medium"/>
      <bottom/>
    </border>
    <border>
      <left style="medium"/>
      <right style="hair">
        <color theme="1" tint="0.34999001026153564"/>
      </right>
      <top/>
      <bottom style="medium"/>
    </border>
    <border>
      <left style="hair">
        <color theme="1" tint="0.34999001026153564"/>
      </left>
      <right style="medium"/>
      <top style="medium"/>
      <bottom/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/>
      <top style="thin">
        <color theme="1" tint="0.34999001026153564"/>
      </top>
      <bottom/>
    </border>
    <border>
      <left style="thin">
        <color theme="1" tint="0.34999001026153564"/>
      </left>
      <right style="medium"/>
      <top/>
      <bottom/>
    </border>
    <border>
      <left style="thin">
        <color theme="1" tint="0.34999001026153564"/>
      </left>
      <right style="medium"/>
      <top/>
      <bottom style="thin">
        <color theme="1" tint="0.34999001026153564"/>
      </bottom>
    </border>
    <border>
      <left style="thin"/>
      <right/>
      <top/>
      <bottom/>
    </border>
    <border>
      <left style="thin"/>
      <right style="thin">
        <color theme="1" tint="0.34999001026153564"/>
      </right>
      <top style="thin"/>
      <bottom/>
    </border>
    <border>
      <left style="thin"/>
      <right style="thin">
        <color theme="1" tint="0.34999001026153564"/>
      </right>
      <top/>
      <bottom/>
    </border>
    <border>
      <left style="thin"/>
      <right style="thin">
        <color theme="1" tint="0.34999001026153564"/>
      </right>
      <top/>
      <bottom style="thin"/>
    </border>
    <border>
      <left style="thin">
        <color theme="1" tint="0.34999001026153564"/>
      </left>
      <right style="thin">
        <color theme="1" tint="0.34999001026153564"/>
      </right>
      <top/>
      <bottom style="thin"/>
    </border>
    <border>
      <left style="thin">
        <color theme="1" tint="0.34999001026153564"/>
      </left>
      <right/>
      <top/>
      <bottom/>
    </border>
    <border>
      <left style="thin">
        <color theme="1" tint="0.34999001026153564"/>
      </left>
      <right/>
      <top/>
      <bottom style="thin"/>
    </border>
    <border>
      <left style="thin">
        <color theme="1" tint="0.34999001026153564"/>
      </left>
      <right style="thin">
        <color theme="1" tint="0.34999001026153564"/>
      </right>
      <top style="thin"/>
      <bottom/>
    </border>
    <border>
      <left style="thin"/>
      <right/>
      <top style="thin"/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thin">
        <color theme="1" tint="0.34999001026153564"/>
      </bottom>
    </border>
    <border>
      <left style="thin"/>
      <right style="thin">
        <color theme="1" tint="0.34999001026153564"/>
      </right>
      <top style="thin">
        <color theme="1" tint="0.34999001026153564"/>
      </top>
      <bottom/>
    </border>
    <border>
      <left style="thin"/>
      <right style="thin">
        <color theme="1" tint="0.34999001026153564"/>
      </right>
      <top/>
      <bottom style="thin">
        <color theme="1" tint="0.3499900102615356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/>
      <bottom style="medium">
        <color theme="1" tint="0.34999001026153564"/>
      </bottom>
    </border>
    <border>
      <left/>
      <right style="medium"/>
      <top/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34999001026153564"/>
      </right>
      <top/>
      <bottom/>
    </border>
    <border>
      <left style="thin">
        <color theme="1" tint="0.34999001026153564"/>
      </left>
      <right style="medium">
        <color theme="1" tint="0.34999001026153564"/>
      </right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medium">
        <color theme="1" tint="0.34999001026153564"/>
      </right>
      <top/>
      <bottom style="thin">
        <color theme="1" tint="0.34999001026153564"/>
      </bottom>
    </border>
    <border>
      <left/>
      <right style="medium"/>
      <top/>
      <bottom style="thin">
        <color theme="1" tint="0.34999001026153564"/>
      </bottom>
    </border>
    <border>
      <left style="medium"/>
      <right style="medium">
        <color theme="1" tint="0.34999001026153564"/>
      </right>
      <top style="medium">
        <color theme="1" tint="0.34999001026153564"/>
      </top>
      <bottom/>
    </border>
    <border>
      <left style="medium"/>
      <right style="medium">
        <color theme="1" tint="0.34999001026153564"/>
      </right>
      <top/>
      <bottom/>
    </border>
    <border>
      <left style="medium"/>
      <right style="medium">
        <color theme="1" tint="0.34999001026153564"/>
      </right>
      <top/>
      <bottom style="medium"/>
    </border>
    <border>
      <left style="medium">
        <color theme="1" tint="0.34999001026153564"/>
      </left>
      <right/>
      <top/>
      <bottom/>
    </border>
    <border>
      <left style="medium"/>
      <right/>
      <top/>
      <bottom style="medium">
        <color theme="1" tint="0.34999001026153564"/>
      </bottom>
    </border>
    <border>
      <left/>
      <right style="hair">
        <color theme="1" tint="0.34999001026153564"/>
      </right>
      <top style="medium"/>
      <bottom/>
    </border>
    <border>
      <left/>
      <right style="medium">
        <color theme="1" tint="0.34999001026153564"/>
      </right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</cellStyleXfs>
  <cellXfs count="804">
    <xf numFmtId="0" fontId="0" fillId="0" borderId="0" xfId="0"/>
    <xf numFmtId="0" fontId="2" fillId="0" borderId="0" xfId="20">
      <alignment/>
      <protection/>
    </xf>
    <xf numFmtId="0" fontId="2" fillId="0" borderId="0" xfId="20" applyAlignment="1">
      <alignment horizontal="center"/>
      <protection/>
    </xf>
    <xf numFmtId="3" fontId="7" fillId="2" borderId="0" xfId="20" applyNumberFormat="1" applyFont="1" applyFill="1" applyBorder="1" applyAlignment="1">
      <alignment horizontal="center"/>
      <protection/>
    </xf>
    <xf numFmtId="3" fontId="7" fillId="2" borderId="0" xfId="20" applyNumberFormat="1" applyFont="1" applyFill="1" applyBorder="1" applyAlignment="1" applyProtection="1">
      <alignment horizontal="center"/>
      <protection/>
    </xf>
    <xf numFmtId="0" fontId="7" fillId="2" borderId="0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center"/>
      <protection/>
    </xf>
    <xf numFmtId="0" fontId="3" fillId="0" borderId="3" xfId="20" applyFont="1" applyFill="1" applyBorder="1" applyAlignment="1">
      <alignment horizontal="center"/>
      <protection/>
    </xf>
    <xf numFmtId="3" fontId="2" fillId="0" borderId="4" xfId="20" applyNumberFormat="1" applyFont="1" applyFill="1" applyBorder="1" quotePrefix="1">
      <alignment/>
      <protection/>
    </xf>
    <xf numFmtId="3" fontId="2" fillId="0" borderId="5" xfId="20" applyNumberFormat="1" applyFont="1" applyFill="1" applyBorder="1" quotePrefix="1">
      <alignment/>
      <protection/>
    </xf>
    <xf numFmtId="3" fontId="2" fillId="0" borderId="6" xfId="20" applyNumberFormat="1" applyFont="1" applyFill="1" applyBorder="1" quotePrefix="1">
      <alignment/>
      <protection/>
    </xf>
    <xf numFmtId="0" fontId="3" fillId="0" borderId="7" xfId="20" applyFont="1" applyFill="1" applyBorder="1" applyAlignment="1">
      <alignment horizontal="center"/>
      <protection/>
    </xf>
    <xf numFmtId="3" fontId="2" fillId="0" borderId="8" xfId="20" applyNumberFormat="1" applyFont="1" applyFill="1" applyBorder="1" quotePrefix="1">
      <alignment/>
      <protection/>
    </xf>
    <xf numFmtId="3" fontId="2" fillId="0" borderId="9" xfId="20" applyNumberFormat="1" applyFont="1" applyFill="1" applyBorder="1" quotePrefix="1">
      <alignment/>
      <protection/>
    </xf>
    <xf numFmtId="3" fontId="2" fillId="0" borderId="10" xfId="20" applyNumberFormat="1" applyFont="1" applyFill="1" applyBorder="1" quotePrefix="1">
      <alignment/>
      <protection/>
    </xf>
    <xf numFmtId="49" fontId="3" fillId="0" borderId="3" xfId="20" applyNumberFormat="1" applyFont="1" applyFill="1" applyBorder="1" applyAlignment="1">
      <alignment horizontal="center"/>
      <protection/>
    </xf>
    <xf numFmtId="0" fontId="3" fillId="0" borderId="11" xfId="20" applyFont="1" applyFill="1" applyBorder="1" applyAlignment="1">
      <alignment horizontal="center"/>
      <protection/>
    </xf>
    <xf numFmtId="0" fontId="3" fillId="0" borderId="12" xfId="20" applyFont="1" applyFill="1" applyBorder="1" applyAlignment="1">
      <alignment horizontal="center"/>
      <protection/>
    </xf>
    <xf numFmtId="0" fontId="4" fillId="3" borderId="13" xfId="20" applyFont="1" applyFill="1" applyBorder="1">
      <alignment/>
      <protection/>
    </xf>
    <xf numFmtId="0" fontId="4" fillId="3" borderId="14" xfId="20" applyFont="1" applyFill="1" applyBorder="1">
      <alignment/>
      <protection/>
    </xf>
    <xf numFmtId="0" fontId="4" fillId="3" borderId="15" xfId="20" applyFont="1" applyFill="1" applyBorder="1" applyAlignment="1">
      <alignment horizontal="left"/>
      <protection/>
    </xf>
    <xf numFmtId="0" fontId="3" fillId="0" borderId="16" xfId="20" applyFont="1" applyFill="1" applyBorder="1" applyAlignment="1">
      <alignment horizontal="left"/>
      <protection/>
    </xf>
    <xf numFmtId="0" fontId="3" fillId="0" borderId="17" xfId="20" applyFont="1" applyFill="1" applyBorder="1" applyAlignment="1">
      <alignment horizontal="left"/>
      <protection/>
    </xf>
    <xf numFmtId="0" fontId="3" fillId="0" borderId="18" xfId="20" applyFont="1" applyFill="1" applyBorder="1" applyAlignment="1">
      <alignment horizontal="left"/>
      <protection/>
    </xf>
    <xf numFmtId="0" fontId="3" fillId="0" borderId="19" xfId="20" applyFont="1" applyFill="1" applyBorder="1" applyAlignment="1">
      <alignment horizontal="left"/>
      <protection/>
    </xf>
    <xf numFmtId="0" fontId="4" fillId="3" borderId="3" xfId="20" applyFont="1" applyFill="1" applyBorder="1">
      <alignment/>
      <protection/>
    </xf>
    <xf numFmtId="0" fontId="4" fillId="3" borderId="18" xfId="20" applyFont="1" applyFill="1" applyBorder="1" applyAlignment="1">
      <alignment horizontal="left"/>
      <protection/>
    </xf>
    <xf numFmtId="0" fontId="2" fillId="0" borderId="0" xfId="20" applyFill="1" applyBorder="1">
      <alignment/>
      <protection/>
    </xf>
    <xf numFmtId="0" fontId="4" fillId="3" borderId="20" xfId="20" applyFont="1" applyFill="1" applyBorder="1">
      <alignment/>
      <protection/>
    </xf>
    <xf numFmtId="0" fontId="4" fillId="3" borderId="21" xfId="20" applyFont="1" applyFill="1" applyBorder="1" applyAlignment="1">
      <alignment horizontal="left"/>
      <protection/>
    </xf>
    <xf numFmtId="3" fontId="2" fillId="0" borderId="22" xfId="20" applyNumberFormat="1" applyFont="1" applyFill="1" applyBorder="1" quotePrefix="1">
      <alignment/>
      <protection/>
    </xf>
    <xf numFmtId="3" fontId="2" fillId="0" borderId="23" xfId="20" applyNumberFormat="1" applyFont="1" applyFill="1" applyBorder="1" quotePrefix="1">
      <alignment/>
      <protection/>
    </xf>
    <xf numFmtId="0" fontId="4" fillId="3" borderId="24" xfId="20" applyFont="1" applyFill="1" applyBorder="1" applyAlignment="1">
      <alignment horizontal="center"/>
      <protection/>
    </xf>
    <xf numFmtId="0" fontId="4" fillId="3" borderId="2" xfId="20" applyFont="1" applyFill="1" applyBorder="1" applyAlignment="1">
      <alignment horizontal="center"/>
      <protection/>
    </xf>
    <xf numFmtId="0" fontId="4" fillId="3" borderId="25" xfId="20" applyFont="1" applyFill="1" applyBorder="1" applyAlignment="1">
      <alignment horizontal="center"/>
      <protection/>
    </xf>
    <xf numFmtId="3" fontId="5" fillId="3" borderId="12" xfId="20" applyNumberFormat="1" applyFont="1" applyFill="1" applyBorder="1" quotePrefix="1">
      <alignment/>
      <protection/>
    </xf>
    <xf numFmtId="3" fontId="5" fillId="3" borderId="4" xfId="20" applyNumberFormat="1" applyFont="1" applyFill="1" applyBorder="1" quotePrefix="1">
      <alignment/>
      <protection/>
    </xf>
    <xf numFmtId="3" fontId="5" fillId="3" borderId="5" xfId="20" applyNumberFormat="1" applyFont="1" applyFill="1" applyBorder="1" quotePrefix="1">
      <alignment/>
      <protection/>
    </xf>
    <xf numFmtId="3" fontId="5" fillId="3" borderId="23" xfId="20" applyNumberFormat="1" applyFont="1" applyFill="1" applyBorder="1" quotePrefix="1">
      <alignment/>
      <protection/>
    </xf>
    <xf numFmtId="3" fontId="5" fillId="3" borderId="6" xfId="20" applyNumberFormat="1" applyFont="1" applyFill="1" applyBorder="1" quotePrefix="1">
      <alignment/>
      <protection/>
    </xf>
    <xf numFmtId="3" fontId="5" fillId="3" borderId="26" xfId="20" applyNumberFormat="1" applyFont="1" applyFill="1" applyBorder="1" quotePrefix="1">
      <alignment/>
      <protection/>
    </xf>
    <xf numFmtId="3" fontId="5" fillId="3" borderId="27" xfId="20" applyNumberFormat="1" applyFont="1" applyFill="1" applyBorder="1" quotePrefix="1">
      <alignment/>
      <protection/>
    </xf>
    <xf numFmtId="3" fontId="5" fillId="3" borderId="28" xfId="20" applyNumberFormat="1" applyFont="1" applyFill="1" applyBorder="1" quotePrefix="1">
      <alignment/>
      <protection/>
    </xf>
    <xf numFmtId="3" fontId="5" fillId="3" borderId="8" xfId="20" applyNumberFormat="1" applyFont="1" applyFill="1" applyBorder="1" quotePrefix="1">
      <alignment/>
      <protection/>
    </xf>
    <xf numFmtId="3" fontId="5" fillId="3" borderId="9" xfId="20" applyNumberFormat="1" applyFont="1" applyFill="1" applyBorder="1" quotePrefix="1">
      <alignment/>
      <protection/>
    </xf>
    <xf numFmtId="3" fontId="5" fillId="3" borderId="22" xfId="20" applyNumberFormat="1" applyFont="1" applyFill="1" applyBorder="1" quotePrefix="1">
      <alignment/>
      <protection/>
    </xf>
    <xf numFmtId="3" fontId="5" fillId="3" borderId="10" xfId="20" applyNumberFormat="1" applyFont="1" applyFill="1" applyBorder="1" quotePrefix="1">
      <alignment/>
      <protection/>
    </xf>
    <xf numFmtId="49" fontId="11" fillId="3" borderId="29" xfId="20" applyNumberFormat="1" applyFont="1" applyFill="1" applyBorder="1" applyAlignment="1">
      <alignment horizontal="left"/>
      <protection/>
    </xf>
    <xf numFmtId="49" fontId="11" fillId="3" borderId="30" xfId="20" applyNumberFormat="1" applyFont="1" applyFill="1" applyBorder="1" applyAlignment="1">
      <alignment horizontal="left"/>
      <protection/>
    </xf>
    <xf numFmtId="0" fontId="3" fillId="3" borderId="30" xfId="20" applyFont="1" applyFill="1" applyBorder="1" applyAlignment="1">
      <alignment horizontal="left"/>
      <protection/>
    </xf>
    <xf numFmtId="3" fontId="4" fillId="3" borderId="31" xfId="20" applyNumberFormat="1" applyFont="1" applyFill="1" applyBorder="1" quotePrefix="1">
      <alignment/>
      <protection/>
    </xf>
    <xf numFmtId="3" fontId="4" fillId="3" borderId="32" xfId="20" applyNumberFormat="1" applyFont="1" applyFill="1" applyBorder="1" quotePrefix="1">
      <alignment/>
      <protection/>
    </xf>
    <xf numFmtId="3" fontId="4" fillId="3" borderId="33" xfId="20" applyNumberFormat="1" applyFont="1" applyFill="1" applyBorder="1" quotePrefix="1">
      <alignment/>
      <protection/>
    </xf>
    <xf numFmtId="3" fontId="4" fillId="3" borderId="34" xfId="20" applyNumberFormat="1" applyFont="1" applyFill="1" applyBorder="1" quotePrefix="1">
      <alignment/>
      <protection/>
    </xf>
    <xf numFmtId="0" fontId="2" fillId="0" borderId="0" xfId="20">
      <alignment/>
      <protection/>
    </xf>
    <xf numFmtId="0" fontId="2" fillId="0" borderId="0" xfId="20" applyFont="1" applyProtection="1">
      <alignment/>
      <protection/>
    </xf>
    <xf numFmtId="0" fontId="2" fillId="0" borderId="0" xfId="20" applyFont="1" applyBorder="1" applyProtection="1">
      <alignment/>
      <protection/>
    </xf>
    <xf numFmtId="49" fontId="17" fillId="2" borderId="35" xfId="20" applyNumberFormat="1" applyFont="1" applyFill="1" applyBorder="1" applyAlignment="1">
      <alignment horizontal="center" vertical="center" wrapText="1"/>
      <protection/>
    </xf>
    <xf numFmtId="3" fontId="2" fillId="0" borderId="36" xfId="20" applyNumberFormat="1" applyFont="1" applyFill="1" applyBorder="1" applyProtection="1" quotePrefix="1">
      <alignment/>
      <protection/>
    </xf>
    <xf numFmtId="0" fontId="3" fillId="0" borderId="37" xfId="20" applyFont="1" applyFill="1" applyBorder="1" applyAlignment="1">
      <alignment horizontal="center"/>
      <protection/>
    </xf>
    <xf numFmtId="0" fontId="3" fillId="0" borderId="36" xfId="20" applyFont="1" applyFill="1" applyBorder="1" applyAlignment="1">
      <alignment horizontal="center"/>
      <protection/>
    </xf>
    <xf numFmtId="0" fontId="3" fillId="0" borderId="38" xfId="20" applyFont="1" applyFill="1" applyBorder="1" applyAlignment="1">
      <alignment horizontal="center"/>
      <protection/>
    </xf>
    <xf numFmtId="0" fontId="3" fillId="0" borderId="39" xfId="20" applyFont="1" applyFill="1" applyBorder="1" applyAlignment="1">
      <alignment horizontal="center"/>
      <protection/>
    </xf>
    <xf numFmtId="49" fontId="17" fillId="2" borderId="40" xfId="20" applyNumberFormat="1" applyFont="1" applyFill="1" applyBorder="1" applyAlignment="1">
      <alignment horizontal="center" vertical="center" wrapText="1"/>
      <protection/>
    </xf>
    <xf numFmtId="3" fontId="2" fillId="0" borderId="38" xfId="20" applyNumberFormat="1" applyFont="1" applyFill="1" applyBorder="1" applyProtection="1" quotePrefix="1">
      <alignment/>
      <protection/>
    </xf>
    <xf numFmtId="0" fontId="3" fillId="0" borderId="41" xfId="20" applyFont="1" applyFill="1" applyBorder="1" applyAlignment="1">
      <alignment horizontal="left"/>
      <protection/>
    </xf>
    <xf numFmtId="3" fontId="2" fillId="0" borderId="42" xfId="20" applyNumberFormat="1" applyFont="1" applyFill="1" applyBorder="1" applyProtection="1" quotePrefix="1">
      <alignment/>
      <protection/>
    </xf>
    <xf numFmtId="3" fontId="2" fillId="0" borderId="43" xfId="20" applyNumberFormat="1" applyFont="1" applyFill="1" applyBorder="1" applyProtection="1" quotePrefix="1">
      <alignment/>
      <protection/>
    </xf>
    <xf numFmtId="49" fontId="17" fillId="2" borderId="44" xfId="20" applyNumberFormat="1" applyFont="1" applyFill="1" applyBorder="1" applyAlignment="1">
      <alignment horizontal="center" vertical="center" wrapText="1"/>
      <protection/>
    </xf>
    <xf numFmtId="49" fontId="17" fillId="2" borderId="45" xfId="20" applyNumberFormat="1" applyFont="1" applyFill="1" applyBorder="1" applyAlignment="1">
      <alignment horizontal="center" vertical="center" wrapText="1"/>
      <protection/>
    </xf>
    <xf numFmtId="3" fontId="2" fillId="0" borderId="46" xfId="20" applyNumberFormat="1" applyFont="1" applyFill="1" applyBorder="1" applyProtection="1" quotePrefix="1">
      <alignment/>
      <protection/>
    </xf>
    <xf numFmtId="3" fontId="2" fillId="0" borderId="47" xfId="20" applyNumberFormat="1" applyFont="1" applyFill="1" applyBorder="1" applyProtection="1" quotePrefix="1">
      <alignment/>
      <protection/>
    </xf>
    <xf numFmtId="49" fontId="17" fillId="2" borderId="48" xfId="20" applyNumberFormat="1" applyFont="1" applyFill="1" applyBorder="1" applyAlignment="1">
      <alignment horizontal="center" vertical="center" wrapText="1"/>
      <protection/>
    </xf>
    <xf numFmtId="49" fontId="17" fillId="2" borderId="49" xfId="20" applyNumberFormat="1" applyFont="1" applyFill="1" applyBorder="1" applyAlignment="1">
      <alignment horizontal="center" vertical="center" wrapText="1"/>
      <protection/>
    </xf>
    <xf numFmtId="3" fontId="2" fillId="4" borderId="50" xfId="20" applyNumberFormat="1" applyFont="1" applyFill="1" applyBorder="1" applyProtection="1" quotePrefix="1">
      <alignment/>
      <protection/>
    </xf>
    <xf numFmtId="49" fontId="3" fillId="0" borderId="36" xfId="20" applyNumberFormat="1" applyFont="1" applyFill="1" applyBorder="1" applyAlignment="1">
      <alignment horizontal="center"/>
      <protection/>
    </xf>
    <xf numFmtId="3" fontId="2" fillId="4" borderId="51" xfId="20" applyNumberFormat="1" applyFont="1" applyFill="1" applyBorder="1" applyProtection="1" quotePrefix="1">
      <alignment/>
      <protection/>
    </xf>
    <xf numFmtId="0" fontId="3" fillId="0" borderId="52" xfId="21" applyBorder="1">
      <alignment/>
      <protection/>
    </xf>
    <xf numFmtId="0" fontId="2" fillId="0" borderId="53" xfId="20" applyFont="1" applyBorder="1" applyProtection="1">
      <alignment/>
      <protection/>
    </xf>
    <xf numFmtId="0" fontId="4" fillId="4" borderId="37" xfId="20" applyFont="1" applyFill="1" applyBorder="1" applyAlignment="1">
      <alignment horizontal="center"/>
      <protection/>
    </xf>
    <xf numFmtId="0" fontId="4" fillId="4" borderId="36" xfId="20" applyFont="1" applyFill="1" applyBorder="1">
      <alignment/>
      <protection/>
    </xf>
    <xf numFmtId="0" fontId="4" fillId="4" borderId="41" xfId="20" applyFont="1" applyFill="1" applyBorder="1" applyAlignment="1">
      <alignment horizontal="left"/>
      <protection/>
    </xf>
    <xf numFmtId="0" fontId="4" fillId="4" borderId="54" xfId="20" applyFont="1" applyFill="1" applyBorder="1" applyAlignment="1">
      <alignment horizontal="center"/>
      <protection/>
    </xf>
    <xf numFmtId="0" fontId="4" fillId="4" borderId="55" xfId="20" applyFont="1" applyFill="1" applyBorder="1">
      <alignment/>
      <protection/>
    </xf>
    <xf numFmtId="0" fontId="4" fillId="4" borderId="56" xfId="20" applyFont="1" applyFill="1" applyBorder="1" applyAlignment="1">
      <alignment horizontal="left"/>
      <protection/>
    </xf>
    <xf numFmtId="3" fontId="5" fillId="4" borderId="41" xfId="20" applyNumberFormat="1" applyFont="1" applyFill="1" applyBorder="1" applyProtection="1" quotePrefix="1">
      <alignment/>
      <protection/>
    </xf>
    <xf numFmtId="3" fontId="5" fillId="4" borderId="57" xfId="20" applyNumberFormat="1" applyFont="1" applyFill="1" applyBorder="1" applyProtection="1" quotePrefix="1">
      <alignment/>
      <protection/>
    </xf>
    <xf numFmtId="3" fontId="5" fillId="4" borderId="58" xfId="20" applyNumberFormat="1" applyFont="1" applyFill="1" applyBorder="1" applyProtection="1" quotePrefix="1">
      <alignment/>
      <protection/>
    </xf>
    <xf numFmtId="3" fontId="5" fillId="4" borderId="59" xfId="20" applyNumberFormat="1" applyFont="1" applyFill="1" applyBorder="1" applyProtection="1" quotePrefix="1">
      <alignment/>
      <protection/>
    </xf>
    <xf numFmtId="3" fontId="5" fillId="4" borderId="60" xfId="20" applyNumberFormat="1" applyFont="1" applyFill="1" applyBorder="1" applyProtection="1" quotePrefix="1">
      <alignment/>
      <protection/>
    </xf>
    <xf numFmtId="3" fontId="5" fillId="4" borderId="61" xfId="20" applyNumberFormat="1" applyFont="1" applyFill="1" applyBorder="1" applyProtection="1" quotePrefix="1">
      <alignment/>
      <protection/>
    </xf>
    <xf numFmtId="3" fontId="5" fillId="4" borderId="62" xfId="20" applyNumberFormat="1" applyFont="1" applyFill="1" applyBorder="1" applyProtection="1" quotePrefix="1">
      <alignment/>
      <protection/>
    </xf>
    <xf numFmtId="3" fontId="5" fillId="4" borderId="50" xfId="20" applyNumberFormat="1" applyFont="1" applyFill="1" applyBorder="1" applyProtection="1" quotePrefix="1">
      <alignment/>
      <protection/>
    </xf>
    <xf numFmtId="3" fontId="5" fillId="4" borderId="42" xfId="20" applyNumberFormat="1" applyFont="1" applyFill="1" applyBorder="1" applyProtection="1" quotePrefix="1">
      <alignment/>
      <protection/>
    </xf>
    <xf numFmtId="3" fontId="5" fillId="4" borderId="36" xfId="20" applyNumberFormat="1" applyFont="1" applyFill="1" applyBorder="1" applyProtection="1" quotePrefix="1">
      <alignment/>
      <protection/>
    </xf>
    <xf numFmtId="3" fontId="5" fillId="4" borderId="46" xfId="20" applyNumberFormat="1" applyFont="1" applyFill="1" applyBorder="1" applyProtection="1" quotePrefix="1">
      <alignment/>
      <protection/>
    </xf>
    <xf numFmtId="3" fontId="5" fillId="4" borderId="51" xfId="20" applyNumberFormat="1" applyFont="1" applyFill="1" applyBorder="1" applyProtection="1" quotePrefix="1">
      <alignment/>
      <protection/>
    </xf>
    <xf numFmtId="49" fontId="11" fillId="4" borderId="63" xfId="20" applyNumberFormat="1" applyFont="1" applyFill="1" applyBorder="1" applyAlignment="1">
      <alignment horizontal="left" vertical="center"/>
      <protection/>
    </xf>
    <xf numFmtId="49" fontId="11" fillId="4" borderId="64" xfId="20" applyNumberFormat="1" applyFont="1" applyFill="1" applyBorder="1" applyAlignment="1">
      <alignment vertical="center"/>
      <protection/>
    </xf>
    <xf numFmtId="0" fontId="3" fillId="4" borderId="65" xfId="20" applyFont="1" applyFill="1" applyBorder="1" applyAlignment="1">
      <alignment vertical="center"/>
      <protection/>
    </xf>
    <xf numFmtId="3" fontId="4" fillId="4" borderId="66" xfId="20" applyNumberFormat="1" applyFont="1" applyFill="1" applyBorder="1" applyProtection="1" quotePrefix="1">
      <alignment/>
      <protection/>
    </xf>
    <xf numFmtId="3" fontId="4" fillId="4" borderId="67" xfId="20" applyNumberFormat="1" applyFont="1" applyFill="1" applyBorder="1" applyProtection="1" quotePrefix="1">
      <alignment/>
      <protection/>
    </xf>
    <xf numFmtId="3" fontId="4" fillId="4" borderId="68" xfId="20" applyNumberFormat="1" applyFont="1" applyFill="1" applyBorder="1" applyProtection="1" quotePrefix="1">
      <alignment/>
      <protection/>
    </xf>
    <xf numFmtId="3" fontId="4" fillId="4" borderId="69" xfId="20" applyNumberFormat="1" applyFont="1" applyFill="1" applyBorder="1" applyProtection="1" quotePrefix="1">
      <alignment/>
      <protection/>
    </xf>
    <xf numFmtId="3" fontId="4" fillId="4" borderId="70" xfId="20" applyNumberFormat="1" applyFont="1" applyFill="1" applyBorder="1" applyProtection="1" quotePrefix="1">
      <alignment/>
      <protection/>
    </xf>
    <xf numFmtId="3" fontId="4" fillId="4" borderId="71" xfId="20" applyNumberFormat="1" applyFont="1" applyFill="1" applyBorder="1" applyProtection="1" quotePrefix="1">
      <alignment/>
      <protection/>
    </xf>
    <xf numFmtId="3" fontId="4" fillId="4" borderId="72" xfId="20" applyNumberFormat="1" applyFont="1" applyFill="1" applyBorder="1" applyProtection="1" quotePrefix="1">
      <alignment/>
      <protection/>
    </xf>
    <xf numFmtId="3" fontId="4" fillId="4" borderId="73" xfId="20" applyNumberFormat="1" applyFont="1" applyFill="1" applyBorder="1" applyProtection="1" quotePrefix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3" fillId="0" borderId="74" xfId="20" applyFont="1" applyFill="1" applyBorder="1" applyAlignment="1" applyProtection="1">
      <alignment horizontal="center"/>
      <protection/>
    </xf>
    <xf numFmtId="0" fontId="3" fillId="0" borderId="75" xfId="20" applyFont="1" applyFill="1" applyBorder="1" applyAlignment="1">
      <alignment horizontal="center"/>
      <protection/>
    </xf>
    <xf numFmtId="3" fontId="2" fillId="0" borderId="76" xfId="20" applyNumberFormat="1" applyFont="1" applyFill="1" applyBorder="1" quotePrefix="1">
      <alignment/>
      <protection/>
    </xf>
    <xf numFmtId="3" fontId="2" fillId="0" borderId="77" xfId="20" applyNumberFormat="1" applyFont="1" applyFill="1" applyBorder="1" quotePrefix="1">
      <alignment/>
      <protection/>
    </xf>
    <xf numFmtId="3" fontId="2" fillId="0" borderId="78" xfId="20" applyNumberFormat="1" applyFont="1" applyFill="1" applyBorder="1" quotePrefix="1">
      <alignment/>
      <protection/>
    </xf>
    <xf numFmtId="3" fontId="2" fillId="0" borderId="79" xfId="20" applyNumberFormat="1" applyFont="1" applyFill="1" applyBorder="1" quotePrefix="1">
      <alignment/>
      <protection/>
    </xf>
    <xf numFmtId="3" fontId="2" fillId="0" borderId="80" xfId="20" applyNumberFormat="1" applyFont="1" applyFill="1" applyBorder="1" quotePrefix="1">
      <alignment/>
      <protection/>
    </xf>
    <xf numFmtId="3" fontId="2" fillId="0" borderId="81" xfId="20" applyNumberFormat="1" applyFont="1" applyFill="1" applyBorder="1" quotePrefix="1">
      <alignment/>
      <protection/>
    </xf>
    <xf numFmtId="3" fontId="2" fillId="0" borderId="82" xfId="20" applyNumberFormat="1" applyFont="1" applyFill="1" applyBorder="1" quotePrefix="1">
      <alignment/>
      <protection/>
    </xf>
    <xf numFmtId="3" fontId="2" fillId="0" borderId="83" xfId="20" applyNumberFormat="1" applyFont="1" applyFill="1" applyBorder="1" quotePrefix="1">
      <alignment/>
      <protection/>
    </xf>
    <xf numFmtId="3" fontId="2" fillId="0" borderId="84" xfId="20" applyNumberFormat="1" applyFont="1" applyFill="1" applyBorder="1" quotePrefix="1">
      <alignment/>
      <protection/>
    </xf>
    <xf numFmtId="3" fontId="2" fillId="0" borderId="85" xfId="20" applyNumberFormat="1" applyFont="1" applyFill="1" applyBorder="1" quotePrefix="1">
      <alignment/>
      <protection/>
    </xf>
    <xf numFmtId="3" fontId="2" fillId="0" borderId="86" xfId="20" applyNumberFormat="1" applyFont="1" applyFill="1" applyBorder="1" quotePrefix="1">
      <alignment/>
      <protection/>
    </xf>
    <xf numFmtId="3" fontId="2" fillId="0" borderId="87" xfId="20" applyNumberFormat="1" applyFont="1" applyFill="1" applyBorder="1" quotePrefix="1">
      <alignment/>
      <protection/>
    </xf>
    <xf numFmtId="0" fontId="3" fillId="0" borderId="88" xfId="20" applyFont="1" applyFill="1" applyBorder="1" applyAlignment="1">
      <alignment horizontal="left"/>
      <protection/>
    </xf>
    <xf numFmtId="0" fontId="4" fillId="5" borderId="89" xfId="20" applyFont="1" applyFill="1" applyBorder="1" applyAlignment="1">
      <alignment horizontal="center"/>
      <protection/>
    </xf>
    <xf numFmtId="0" fontId="4" fillId="5" borderId="90" xfId="20" applyFont="1" applyFill="1" applyBorder="1">
      <alignment/>
      <protection/>
    </xf>
    <xf numFmtId="0" fontId="3" fillId="5" borderId="91" xfId="20" applyFont="1" applyFill="1" applyBorder="1" applyAlignment="1">
      <alignment horizontal="left"/>
      <protection/>
    </xf>
    <xf numFmtId="3" fontId="2" fillId="5" borderId="80" xfId="20" applyNumberFormat="1" applyFont="1" applyFill="1" applyBorder="1" quotePrefix="1">
      <alignment/>
      <protection/>
    </xf>
    <xf numFmtId="3" fontId="2" fillId="5" borderId="82" xfId="20" applyNumberFormat="1" applyFont="1" applyFill="1" applyBorder="1" quotePrefix="1">
      <alignment/>
      <protection/>
    </xf>
    <xf numFmtId="3" fontId="2" fillId="5" borderId="84" xfId="20" applyNumberFormat="1" applyFont="1" applyFill="1" applyBorder="1" quotePrefix="1">
      <alignment/>
      <protection/>
    </xf>
    <xf numFmtId="0" fontId="4" fillId="5" borderId="91" xfId="20" applyFont="1" applyFill="1" applyBorder="1" applyAlignment="1">
      <alignment horizontal="left"/>
      <protection/>
    </xf>
    <xf numFmtId="0" fontId="4" fillId="5" borderId="92" xfId="20" applyFont="1" applyFill="1" applyBorder="1" applyAlignment="1">
      <alignment horizontal="center"/>
      <protection/>
    </xf>
    <xf numFmtId="0" fontId="4" fillId="5" borderId="93" xfId="20" applyFont="1" applyFill="1" applyBorder="1">
      <alignment/>
      <protection/>
    </xf>
    <xf numFmtId="0" fontId="3" fillId="5" borderId="94" xfId="20" applyFont="1" applyFill="1" applyBorder="1" applyAlignment="1">
      <alignment horizontal="left"/>
      <protection/>
    </xf>
    <xf numFmtId="3" fontId="5" fillId="5" borderId="80" xfId="20" applyNumberFormat="1" applyFont="1" applyFill="1" applyBorder="1" quotePrefix="1">
      <alignment/>
      <protection/>
    </xf>
    <xf numFmtId="3" fontId="5" fillId="5" borderId="82" xfId="20" applyNumberFormat="1" applyFont="1" applyFill="1" applyBorder="1" quotePrefix="1">
      <alignment/>
      <protection/>
    </xf>
    <xf numFmtId="3" fontId="5" fillId="5" borderId="95" xfId="20" applyNumberFormat="1" applyFont="1" applyFill="1" applyBorder="1" quotePrefix="1">
      <alignment/>
      <protection/>
    </xf>
    <xf numFmtId="3" fontId="5" fillId="5" borderId="84" xfId="20" applyNumberFormat="1" applyFont="1" applyFill="1" applyBorder="1" quotePrefix="1">
      <alignment/>
      <protection/>
    </xf>
    <xf numFmtId="3" fontId="5" fillId="5" borderId="96" xfId="20" applyNumberFormat="1" applyFont="1" applyFill="1" applyBorder="1" quotePrefix="1">
      <alignment/>
      <protection/>
    </xf>
    <xf numFmtId="3" fontId="5" fillId="5" borderId="97" xfId="20" applyNumberFormat="1" applyFont="1" applyFill="1" applyBorder="1" quotePrefix="1">
      <alignment/>
      <protection/>
    </xf>
    <xf numFmtId="3" fontId="5" fillId="5" borderId="98" xfId="20" applyNumberFormat="1" applyFont="1" applyFill="1" applyBorder="1" quotePrefix="1">
      <alignment/>
      <protection/>
    </xf>
    <xf numFmtId="3" fontId="4" fillId="5" borderId="99" xfId="20" applyNumberFormat="1" applyFont="1" applyFill="1" applyBorder="1" quotePrefix="1">
      <alignment/>
      <protection/>
    </xf>
    <xf numFmtId="3" fontId="4" fillId="5" borderId="100" xfId="20" applyNumberFormat="1" applyFont="1" applyFill="1" applyBorder="1" quotePrefix="1">
      <alignment/>
      <protection/>
    </xf>
    <xf numFmtId="3" fontId="4" fillId="5" borderId="101" xfId="20" applyNumberFormat="1" applyFont="1" applyFill="1" applyBorder="1" quotePrefix="1">
      <alignment/>
      <protection/>
    </xf>
    <xf numFmtId="0" fontId="2" fillId="0" borderId="0" xfId="20" applyFont="1" applyProtection="1">
      <alignment/>
      <protection/>
    </xf>
    <xf numFmtId="0" fontId="2" fillId="0" borderId="0" xfId="20" applyFont="1" applyBorder="1" applyProtection="1">
      <alignment/>
      <protection/>
    </xf>
    <xf numFmtId="0" fontId="3" fillId="0" borderId="102" xfId="20" applyFont="1" applyFill="1" applyBorder="1" applyAlignment="1">
      <alignment horizontal="center"/>
      <protection/>
    </xf>
    <xf numFmtId="0" fontId="3" fillId="0" borderId="103" xfId="20" applyFont="1" applyFill="1" applyBorder="1" applyAlignment="1">
      <alignment horizontal="center"/>
      <protection/>
    </xf>
    <xf numFmtId="0" fontId="3" fillId="0" borderId="104" xfId="20" applyFont="1" applyFill="1" applyBorder="1" applyAlignment="1">
      <alignment horizontal="center"/>
      <protection/>
    </xf>
    <xf numFmtId="49" fontId="3" fillId="0" borderId="104" xfId="20" applyNumberFormat="1" applyFont="1" applyFill="1" applyBorder="1" applyAlignment="1">
      <alignment horizontal="center"/>
      <protection/>
    </xf>
    <xf numFmtId="0" fontId="3" fillId="0" borderId="105" xfId="20" applyFont="1" applyFill="1" applyBorder="1" applyAlignment="1">
      <alignment horizontal="center"/>
      <protection/>
    </xf>
    <xf numFmtId="3" fontId="2" fillId="0" borderId="106" xfId="20" applyNumberFormat="1" applyFont="1" applyFill="1" applyBorder="1" applyProtection="1" quotePrefix="1">
      <alignment/>
      <protection/>
    </xf>
    <xf numFmtId="3" fontId="2" fillId="0" borderId="103" xfId="20" applyNumberFormat="1" applyFont="1" applyFill="1" applyBorder="1" applyProtection="1" quotePrefix="1">
      <alignment/>
      <protection/>
    </xf>
    <xf numFmtId="3" fontId="2" fillId="0" borderId="104" xfId="20" applyNumberFormat="1" applyFont="1" applyFill="1" applyBorder="1" applyProtection="1" quotePrefix="1">
      <alignment/>
      <protection/>
    </xf>
    <xf numFmtId="3" fontId="2" fillId="0" borderId="107" xfId="20" applyNumberFormat="1" applyFont="1" applyFill="1" applyBorder="1" applyProtection="1" quotePrefix="1">
      <alignment/>
      <protection/>
    </xf>
    <xf numFmtId="3" fontId="2" fillId="0" borderId="108" xfId="20" applyNumberFormat="1" applyFont="1" applyFill="1" applyBorder="1" applyProtection="1" quotePrefix="1">
      <alignment/>
      <protection/>
    </xf>
    <xf numFmtId="3" fontId="2" fillId="0" borderId="109" xfId="20" applyNumberFormat="1" applyFont="1" applyFill="1" applyBorder="1" applyProtection="1" quotePrefix="1">
      <alignment/>
      <protection/>
    </xf>
    <xf numFmtId="3" fontId="2" fillId="0" borderId="110" xfId="20" applyNumberFormat="1" applyFont="1" applyFill="1" applyBorder="1" applyProtection="1" quotePrefix="1">
      <alignment/>
      <protection/>
    </xf>
    <xf numFmtId="3" fontId="2" fillId="0" borderId="111" xfId="20" applyNumberFormat="1" applyFont="1" applyFill="1" applyBorder="1" applyProtection="1" quotePrefix="1">
      <alignment/>
      <protection/>
    </xf>
    <xf numFmtId="3" fontId="2" fillId="0" borderId="112" xfId="20" applyNumberFormat="1" applyFont="1" applyFill="1" applyBorder="1" applyProtection="1" quotePrefix="1">
      <alignment/>
      <protection/>
    </xf>
    <xf numFmtId="3" fontId="2" fillId="0" borderId="113" xfId="20" applyNumberFormat="1" applyFont="1" applyFill="1" applyBorder="1" applyProtection="1" quotePrefix="1">
      <alignment/>
      <protection/>
    </xf>
    <xf numFmtId="3" fontId="2" fillId="0" borderId="114" xfId="20" applyNumberFormat="1" applyFont="1" applyFill="1" applyBorder="1" applyProtection="1" quotePrefix="1">
      <alignment/>
      <protection/>
    </xf>
    <xf numFmtId="3" fontId="2" fillId="0" borderId="115" xfId="20" applyNumberFormat="1" applyFont="1" applyFill="1" applyBorder="1" applyProtection="1" quotePrefix="1">
      <alignment/>
      <protection/>
    </xf>
    <xf numFmtId="3" fontId="2" fillId="0" borderId="116" xfId="20" applyNumberFormat="1" applyFont="1" applyFill="1" applyBorder="1" applyProtection="1" quotePrefix="1">
      <alignment/>
      <protection/>
    </xf>
    <xf numFmtId="3" fontId="2" fillId="0" borderId="117" xfId="20" applyNumberFormat="1" applyFont="1" applyFill="1" applyBorder="1" applyProtection="1" quotePrefix="1">
      <alignment/>
      <protection/>
    </xf>
    <xf numFmtId="3" fontId="2" fillId="0" borderId="118" xfId="20" applyNumberFormat="1" applyFont="1" applyFill="1" applyBorder="1" applyProtection="1" quotePrefix="1">
      <alignment/>
      <protection/>
    </xf>
    <xf numFmtId="0" fontId="2" fillId="0" borderId="53" xfId="20" applyFont="1" applyBorder="1" applyProtection="1">
      <alignment/>
      <protection/>
    </xf>
    <xf numFmtId="0" fontId="4" fillId="6" borderId="102" xfId="20" applyFont="1" applyFill="1" applyBorder="1" applyAlignment="1">
      <alignment horizontal="center"/>
      <protection/>
    </xf>
    <xf numFmtId="0" fontId="4" fillId="6" borderId="103" xfId="20" applyFont="1" applyFill="1" applyBorder="1">
      <alignment/>
      <protection/>
    </xf>
    <xf numFmtId="0" fontId="4" fillId="6" borderId="105" xfId="20" applyFont="1" applyFill="1" applyBorder="1" applyAlignment="1">
      <alignment horizontal="center"/>
      <protection/>
    </xf>
    <xf numFmtId="0" fontId="4" fillId="6" borderId="119" xfId="20" applyFont="1" applyFill="1" applyBorder="1">
      <alignment/>
      <protection/>
    </xf>
    <xf numFmtId="0" fontId="4" fillId="6" borderId="104" xfId="20" applyFont="1" applyFill="1" applyBorder="1">
      <alignment/>
      <protection/>
    </xf>
    <xf numFmtId="0" fontId="3" fillId="0" borderId="120" xfId="20" applyFont="1" applyFill="1" applyBorder="1" applyAlignment="1">
      <alignment horizontal="center"/>
      <protection/>
    </xf>
    <xf numFmtId="0" fontId="3" fillId="0" borderId="109" xfId="20" applyFont="1" applyFill="1" applyBorder="1" applyAlignment="1">
      <alignment horizontal="center"/>
      <protection/>
    </xf>
    <xf numFmtId="0" fontId="4" fillId="6" borderId="121" xfId="20" applyFont="1" applyFill="1" applyBorder="1" applyAlignment="1">
      <alignment horizontal="center"/>
      <protection/>
    </xf>
    <xf numFmtId="0" fontId="4" fillId="6" borderId="122" xfId="20" applyFont="1" applyFill="1" applyBorder="1">
      <alignment/>
      <protection/>
    </xf>
    <xf numFmtId="3" fontId="2" fillId="0" borderId="123" xfId="20" applyNumberFormat="1" applyFont="1" applyFill="1" applyBorder="1" applyProtection="1" quotePrefix="1">
      <alignment/>
      <protection/>
    </xf>
    <xf numFmtId="3" fontId="2" fillId="0" borderId="124" xfId="20" applyNumberFormat="1" applyFont="1" applyFill="1" applyBorder="1" applyProtection="1" quotePrefix="1">
      <alignment/>
      <protection/>
    </xf>
    <xf numFmtId="3" fontId="2" fillId="0" borderId="125" xfId="20" applyNumberFormat="1" applyFont="1" applyFill="1" applyBorder="1" applyProtection="1" quotePrefix="1">
      <alignment/>
      <protection/>
    </xf>
    <xf numFmtId="3" fontId="2" fillId="0" borderId="126" xfId="20" applyNumberFormat="1" applyFont="1" applyFill="1" applyBorder="1" applyProtection="1" quotePrefix="1">
      <alignment/>
      <protection/>
    </xf>
    <xf numFmtId="0" fontId="3" fillId="0" borderId="125" xfId="20" applyFont="1" applyFill="1" applyBorder="1" applyAlignment="1">
      <alignment horizontal="left"/>
      <protection/>
    </xf>
    <xf numFmtId="0" fontId="4" fillId="6" borderId="125" xfId="20" applyFont="1" applyFill="1" applyBorder="1" applyAlignment="1">
      <alignment horizontal="left"/>
      <protection/>
    </xf>
    <xf numFmtId="0" fontId="4" fillId="6" borderId="127" xfId="20" applyFont="1" applyFill="1" applyBorder="1" applyAlignment="1">
      <alignment horizontal="left"/>
      <protection/>
    </xf>
    <xf numFmtId="0" fontId="3" fillId="0" borderId="124" xfId="20" applyFont="1" applyFill="1" applyBorder="1" applyAlignment="1">
      <alignment horizontal="left"/>
      <protection/>
    </xf>
    <xf numFmtId="0" fontId="4" fillId="6" borderId="124" xfId="20" applyFont="1" applyFill="1" applyBorder="1" applyAlignment="1">
      <alignment horizontal="left"/>
      <protection/>
    </xf>
    <xf numFmtId="0" fontId="4" fillId="6" borderId="128" xfId="20" applyFont="1" applyFill="1" applyBorder="1" applyAlignment="1">
      <alignment horizontal="left"/>
      <protection/>
    </xf>
    <xf numFmtId="49" fontId="16" fillId="2" borderId="129" xfId="20" applyNumberFormat="1" applyFont="1" applyFill="1" applyBorder="1" applyAlignment="1">
      <alignment horizontal="center" vertical="center" wrapText="1"/>
      <protection/>
    </xf>
    <xf numFmtId="49" fontId="16" fillId="2" borderId="130" xfId="20" applyNumberFormat="1" applyFont="1" applyFill="1" applyBorder="1" applyAlignment="1">
      <alignment horizontal="center" vertical="center" wrapText="1"/>
      <protection/>
    </xf>
    <xf numFmtId="49" fontId="16" fillId="2" borderId="131" xfId="20" applyNumberFormat="1" applyFont="1" applyFill="1" applyBorder="1" applyAlignment="1">
      <alignment horizontal="center" vertical="center" wrapText="1"/>
      <protection/>
    </xf>
    <xf numFmtId="49" fontId="16" fillId="2" borderId="132" xfId="20" applyNumberFormat="1" applyFont="1" applyFill="1" applyBorder="1" applyAlignment="1">
      <alignment horizontal="center" vertical="center" wrapText="1"/>
      <protection/>
    </xf>
    <xf numFmtId="49" fontId="16" fillId="2" borderId="133" xfId="20" applyNumberFormat="1" applyFont="1" applyFill="1" applyBorder="1" applyAlignment="1">
      <alignment horizontal="center" vertical="center" wrapText="1"/>
      <protection/>
    </xf>
    <xf numFmtId="49" fontId="16" fillId="2" borderId="134" xfId="20" applyNumberFormat="1" applyFont="1" applyFill="1" applyBorder="1" applyAlignment="1">
      <alignment horizontal="center" vertical="center" wrapText="1"/>
      <protection/>
    </xf>
    <xf numFmtId="49" fontId="16" fillId="2" borderId="135" xfId="20" applyNumberFormat="1" applyFont="1" applyFill="1" applyBorder="1" applyAlignment="1">
      <alignment horizontal="center" vertical="center" wrapText="1"/>
      <protection/>
    </xf>
    <xf numFmtId="49" fontId="16" fillId="2" borderId="136" xfId="20" applyNumberFormat="1" applyFont="1" applyFill="1" applyBorder="1" applyAlignment="1">
      <alignment horizontal="center" vertical="center" wrapText="1"/>
      <protection/>
    </xf>
    <xf numFmtId="49" fontId="16" fillId="2" borderId="137" xfId="20" applyNumberFormat="1" applyFont="1" applyFill="1" applyBorder="1" applyAlignment="1">
      <alignment horizontal="center" vertical="center" wrapText="1"/>
      <protection/>
    </xf>
    <xf numFmtId="3" fontId="2" fillId="6" borderId="138" xfId="20" applyNumberFormat="1" applyFont="1" applyFill="1" applyBorder="1" applyProtection="1" quotePrefix="1">
      <alignment/>
      <protection/>
    </xf>
    <xf numFmtId="3" fontId="2" fillId="6" borderId="139" xfId="20" applyNumberFormat="1" applyFont="1" applyFill="1" applyBorder="1" applyProtection="1" quotePrefix="1">
      <alignment/>
      <protection/>
    </xf>
    <xf numFmtId="49" fontId="16" fillId="2" borderId="140" xfId="20" applyNumberFormat="1" applyFont="1" applyFill="1" applyBorder="1" applyAlignment="1">
      <alignment horizontal="center" vertical="center" wrapText="1"/>
      <protection/>
    </xf>
    <xf numFmtId="3" fontId="5" fillId="6" borderId="139" xfId="20" applyNumberFormat="1" applyFont="1" applyFill="1" applyBorder="1" applyProtection="1" quotePrefix="1">
      <alignment/>
      <protection/>
    </xf>
    <xf numFmtId="3" fontId="5" fillId="6" borderId="104" xfId="20" applyNumberFormat="1" applyFont="1" applyFill="1" applyBorder="1" applyProtection="1" quotePrefix="1">
      <alignment/>
      <protection/>
    </xf>
    <xf numFmtId="3" fontId="5" fillId="6" borderId="103" xfId="20" applyNumberFormat="1" applyFont="1" applyFill="1" applyBorder="1" applyProtection="1" quotePrefix="1">
      <alignment/>
      <protection/>
    </xf>
    <xf numFmtId="3" fontId="5" fillId="6" borderId="125" xfId="20" applyNumberFormat="1" applyFont="1" applyFill="1" applyBorder="1" applyProtection="1" quotePrefix="1">
      <alignment/>
      <protection/>
    </xf>
    <xf numFmtId="3" fontId="5" fillId="6" borderId="114" xfId="20" applyNumberFormat="1" applyFont="1" applyFill="1" applyBorder="1" applyProtection="1" quotePrefix="1">
      <alignment/>
      <protection/>
    </xf>
    <xf numFmtId="3" fontId="5" fillId="6" borderId="113" xfId="20" applyNumberFormat="1" applyFont="1" applyFill="1" applyBorder="1" applyProtection="1" quotePrefix="1">
      <alignment/>
      <protection/>
    </xf>
    <xf numFmtId="3" fontId="5" fillId="6" borderId="141" xfId="20" applyNumberFormat="1" applyFont="1" applyFill="1" applyBorder="1" applyProtection="1" quotePrefix="1">
      <alignment/>
      <protection/>
    </xf>
    <xf numFmtId="3" fontId="5" fillId="6" borderId="142" xfId="20" applyNumberFormat="1" applyFont="1" applyFill="1" applyBorder="1" applyProtection="1" quotePrefix="1">
      <alignment/>
      <protection/>
    </xf>
    <xf numFmtId="3" fontId="5" fillId="6" borderId="117" xfId="20" applyNumberFormat="1" applyFont="1" applyFill="1" applyBorder="1" applyProtection="1" quotePrefix="1">
      <alignment/>
      <protection/>
    </xf>
    <xf numFmtId="3" fontId="5" fillId="6" borderId="107" xfId="20" applyNumberFormat="1" applyFont="1" applyFill="1" applyBorder="1" applyProtection="1" quotePrefix="1">
      <alignment/>
      <protection/>
    </xf>
    <xf numFmtId="3" fontId="5" fillId="6" borderId="124" xfId="20" applyNumberFormat="1" applyFont="1" applyFill="1" applyBorder="1" applyProtection="1" quotePrefix="1">
      <alignment/>
      <protection/>
    </xf>
    <xf numFmtId="3" fontId="5" fillId="6" borderId="143" xfId="20" applyNumberFormat="1" applyFont="1" applyFill="1" applyBorder="1" applyProtection="1" quotePrefix="1">
      <alignment/>
      <protection/>
    </xf>
    <xf numFmtId="3" fontId="5" fillId="6" borderId="144" xfId="20" applyNumberFormat="1" applyFont="1" applyFill="1" applyBorder="1" applyProtection="1" quotePrefix="1">
      <alignment/>
      <protection/>
    </xf>
    <xf numFmtId="3" fontId="5" fillId="6" borderId="145" xfId="20" applyNumberFormat="1" applyFont="1" applyFill="1" applyBorder="1" applyProtection="1" quotePrefix="1">
      <alignment/>
      <protection/>
    </xf>
    <xf numFmtId="3" fontId="5" fillId="6" borderId="146" xfId="20" applyNumberFormat="1" applyFont="1" applyFill="1" applyBorder="1" applyProtection="1" quotePrefix="1">
      <alignment/>
      <protection/>
    </xf>
    <xf numFmtId="3" fontId="5" fillId="6" borderId="147" xfId="20" applyNumberFormat="1" applyFont="1" applyFill="1" applyBorder="1" applyProtection="1" quotePrefix="1">
      <alignment/>
      <protection/>
    </xf>
    <xf numFmtId="3" fontId="5" fillId="6" borderId="148" xfId="20" applyNumberFormat="1" applyFont="1" applyFill="1" applyBorder="1" applyProtection="1" quotePrefix="1">
      <alignment/>
      <protection/>
    </xf>
    <xf numFmtId="3" fontId="5" fillId="6" borderId="149" xfId="20" applyNumberFormat="1" applyFont="1" applyFill="1" applyBorder="1" applyProtection="1" quotePrefix="1">
      <alignment/>
      <protection/>
    </xf>
    <xf numFmtId="0" fontId="3" fillId="0" borderId="0" xfId="21" applyFont="1" applyBorder="1">
      <alignment/>
      <protection/>
    </xf>
    <xf numFmtId="3" fontId="4" fillId="6" borderId="150" xfId="20" applyNumberFormat="1" applyFont="1" applyFill="1" applyBorder="1" applyProtection="1" quotePrefix="1">
      <alignment/>
      <protection/>
    </xf>
    <xf numFmtId="3" fontId="4" fillId="6" borderId="30" xfId="20" applyNumberFormat="1" applyFont="1" applyFill="1" applyBorder="1" applyProtection="1" quotePrefix="1">
      <alignment/>
      <protection/>
    </xf>
    <xf numFmtId="3" fontId="4" fillId="6" borderId="151" xfId="20" applyNumberFormat="1" applyFont="1" applyFill="1" applyBorder="1" applyProtection="1" quotePrefix="1">
      <alignment/>
      <protection/>
    </xf>
    <xf numFmtId="3" fontId="4" fillId="6" borderId="152" xfId="20" applyNumberFormat="1" applyFont="1" applyFill="1" applyBorder="1" applyProtection="1" quotePrefix="1">
      <alignment/>
      <protection/>
    </xf>
    <xf numFmtId="3" fontId="4" fillId="6" borderId="153" xfId="20" applyNumberFormat="1" applyFont="1" applyFill="1" applyBorder="1" applyProtection="1" quotePrefix="1">
      <alignment/>
      <protection/>
    </xf>
    <xf numFmtId="3" fontId="4" fillId="6" borderId="154" xfId="20" applyNumberFormat="1" applyFont="1" applyFill="1" applyBorder="1" applyProtection="1" quotePrefix="1">
      <alignment/>
      <protection/>
    </xf>
    <xf numFmtId="0" fontId="3" fillId="0" borderId="155" xfId="20" applyFont="1" applyFill="1" applyBorder="1" applyAlignment="1" applyProtection="1">
      <alignment horizontal="center"/>
      <protection/>
    </xf>
    <xf numFmtId="0" fontId="2" fillId="0" borderId="0" xfId="20">
      <alignment/>
      <protection/>
    </xf>
    <xf numFmtId="3" fontId="2" fillId="0" borderId="156" xfId="20" applyNumberFormat="1" applyFont="1" applyFill="1" applyBorder="1" applyProtection="1" quotePrefix="1">
      <alignment/>
      <protection/>
    </xf>
    <xf numFmtId="3" fontId="2" fillId="0" borderId="75" xfId="20" applyNumberFormat="1" applyFont="1" applyFill="1" applyBorder="1" applyProtection="1" quotePrefix="1">
      <alignment/>
      <protection/>
    </xf>
    <xf numFmtId="3" fontId="2" fillId="0" borderId="90" xfId="20" applyNumberFormat="1" applyFont="1" applyFill="1" applyBorder="1" applyProtection="1" quotePrefix="1">
      <alignment/>
      <protection/>
    </xf>
    <xf numFmtId="3" fontId="2" fillId="0" borderId="157" xfId="20" applyNumberFormat="1" applyFont="1" applyFill="1" applyBorder="1" applyProtection="1" quotePrefix="1">
      <alignment/>
      <protection/>
    </xf>
    <xf numFmtId="3" fontId="2" fillId="0" borderId="158" xfId="20" applyNumberFormat="1" applyFont="1" applyFill="1" applyBorder="1" applyProtection="1" quotePrefix="1">
      <alignment/>
      <protection/>
    </xf>
    <xf numFmtId="3" fontId="2" fillId="0" borderId="159" xfId="20" applyNumberFormat="1" applyFont="1" applyFill="1" applyBorder="1" applyProtection="1" quotePrefix="1">
      <alignment/>
      <protection/>
    </xf>
    <xf numFmtId="3" fontId="2" fillId="0" borderId="160" xfId="20" applyNumberFormat="1" applyFont="1" applyFill="1" applyBorder="1" applyProtection="1" quotePrefix="1">
      <alignment/>
      <protection/>
    </xf>
    <xf numFmtId="3" fontId="2" fillId="0" borderId="161" xfId="20" applyNumberFormat="1" applyFont="1" applyFill="1" applyBorder="1" applyProtection="1" quotePrefix="1">
      <alignment/>
      <protection/>
    </xf>
    <xf numFmtId="0" fontId="3" fillId="0" borderId="162" xfId="20" applyFont="1" applyFill="1" applyBorder="1" applyAlignment="1">
      <alignment horizontal="center"/>
      <protection/>
    </xf>
    <xf numFmtId="0" fontId="3" fillId="0" borderId="89" xfId="20" applyFont="1" applyFill="1" applyBorder="1" applyAlignment="1">
      <alignment horizontal="center"/>
      <protection/>
    </xf>
    <xf numFmtId="0" fontId="3" fillId="0" borderId="90" xfId="20" applyFont="1" applyFill="1" applyBorder="1" applyAlignment="1">
      <alignment horizontal="center"/>
      <protection/>
    </xf>
    <xf numFmtId="0" fontId="3" fillId="0" borderId="91" xfId="20" applyFont="1" applyFill="1" applyBorder="1" applyAlignment="1">
      <alignment horizontal="left"/>
      <protection/>
    </xf>
    <xf numFmtId="49" fontId="3" fillId="0" borderId="90" xfId="20" applyNumberFormat="1" applyFont="1" applyFill="1" applyBorder="1" applyAlignment="1">
      <alignment horizontal="center"/>
      <protection/>
    </xf>
    <xf numFmtId="3" fontId="2" fillId="0" borderId="163" xfId="20" applyNumberFormat="1" applyFont="1" applyFill="1" applyBorder="1" applyProtection="1" quotePrefix="1">
      <alignment/>
      <protection/>
    </xf>
    <xf numFmtId="3" fontId="2" fillId="0" borderId="164" xfId="20" applyNumberFormat="1" applyFont="1" applyFill="1" applyBorder="1" applyProtection="1" quotePrefix="1">
      <alignment/>
      <protection/>
    </xf>
    <xf numFmtId="3" fontId="2" fillId="0" borderId="165" xfId="20" applyNumberFormat="1" applyFont="1" applyFill="1" applyBorder="1" applyProtection="1" quotePrefix="1">
      <alignment/>
      <protection/>
    </xf>
    <xf numFmtId="3" fontId="2" fillId="0" borderId="166" xfId="20" applyNumberFormat="1" applyFont="1" applyFill="1" applyBorder="1" applyProtection="1" quotePrefix="1">
      <alignment/>
      <protection/>
    </xf>
    <xf numFmtId="3" fontId="2" fillId="0" borderId="167" xfId="20" applyNumberFormat="1" applyFont="1" applyFill="1" applyBorder="1" applyProtection="1" quotePrefix="1">
      <alignment/>
      <protection/>
    </xf>
    <xf numFmtId="3" fontId="2" fillId="0" borderId="168" xfId="20" applyNumberFormat="1" applyFont="1" applyFill="1" applyBorder="1" applyProtection="1" quotePrefix="1">
      <alignment/>
      <protection/>
    </xf>
    <xf numFmtId="3" fontId="2" fillId="0" borderId="169" xfId="20" applyNumberFormat="1" applyFont="1" applyFill="1" applyBorder="1" applyProtection="1" quotePrefix="1">
      <alignment/>
      <protection/>
    </xf>
    <xf numFmtId="3" fontId="2" fillId="0" borderId="93" xfId="20" applyNumberFormat="1" applyFont="1" applyFill="1" applyBorder="1" applyProtection="1" quotePrefix="1">
      <alignment/>
      <protection/>
    </xf>
    <xf numFmtId="3" fontId="2" fillId="0" borderId="170" xfId="20" applyNumberFormat="1" applyFont="1" applyFill="1" applyBorder="1" applyProtection="1" quotePrefix="1">
      <alignment/>
      <protection/>
    </xf>
    <xf numFmtId="3" fontId="2" fillId="0" borderId="171" xfId="20" applyNumberFormat="1" applyFont="1" applyFill="1" applyBorder="1" applyProtection="1" quotePrefix="1">
      <alignment/>
      <protection/>
    </xf>
    <xf numFmtId="3" fontId="2" fillId="0" borderId="172" xfId="20" applyNumberFormat="1" applyFont="1" applyFill="1" applyBorder="1" applyProtection="1" quotePrefix="1">
      <alignment/>
      <protection/>
    </xf>
    <xf numFmtId="3" fontId="2" fillId="0" borderId="173" xfId="20" applyNumberFormat="1" applyFont="1" applyFill="1" applyBorder="1" applyProtection="1" quotePrefix="1">
      <alignment/>
      <protection/>
    </xf>
    <xf numFmtId="3" fontId="2" fillId="0" borderId="174" xfId="20" applyNumberFormat="1" applyFont="1" applyFill="1" applyBorder="1" applyProtection="1" quotePrefix="1">
      <alignment/>
      <protection/>
    </xf>
    <xf numFmtId="3" fontId="2" fillId="0" borderId="175" xfId="20" applyNumberFormat="1" applyFont="1" applyFill="1" applyBorder="1" applyProtection="1" quotePrefix="1">
      <alignment/>
      <protection/>
    </xf>
    <xf numFmtId="3" fontId="2" fillId="0" borderId="176" xfId="20" applyNumberFormat="1" applyFont="1" applyFill="1" applyBorder="1" applyProtection="1" quotePrefix="1">
      <alignment/>
      <protection/>
    </xf>
    <xf numFmtId="3" fontId="2" fillId="0" borderId="177" xfId="20" applyNumberFormat="1" applyFont="1" applyFill="1" applyBorder="1" applyProtection="1" quotePrefix="1">
      <alignment/>
      <protection/>
    </xf>
    <xf numFmtId="3" fontId="2" fillId="0" borderId="178" xfId="20" applyNumberFormat="1" applyFont="1" applyFill="1" applyBorder="1" applyProtection="1" quotePrefix="1">
      <alignment/>
      <protection/>
    </xf>
    <xf numFmtId="3" fontId="2" fillId="0" borderId="179" xfId="20" applyNumberFormat="1" applyFont="1" applyFill="1" applyBorder="1" applyProtection="1" quotePrefix="1">
      <alignment/>
      <protection/>
    </xf>
    <xf numFmtId="3" fontId="2" fillId="0" borderId="180" xfId="20" applyNumberFormat="1" applyFont="1" applyFill="1" applyBorder="1" applyProtection="1" quotePrefix="1">
      <alignment/>
      <protection/>
    </xf>
    <xf numFmtId="3" fontId="2" fillId="0" borderId="181" xfId="20" applyNumberFormat="1" applyFont="1" applyFill="1" applyBorder="1" applyProtection="1" quotePrefix="1">
      <alignment/>
      <protection/>
    </xf>
    <xf numFmtId="3" fontId="2" fillId="0" borderId="182" xfId="20" applyNumberFormat="1" applyFont="1" applyFill="1" applyBorder="1" applyProtection="1" quotePrefix="1">
      <alignment/>
      <protection/>
    </xf>
    <xf numFmtId="3" fontId="2" fillId="0" borderId="183" xfId="20" applyNumberFormat="1" applyFont="1" applyFill="1" applyBorder="1" applyProtection="1" quotePrefix="1">
      <alignment/>
      <protection/>
    </xf>
    <xf numFmtId="0" fontId="2" fillId="0" borderId="0" xfId="20" applyBorder="1">
      <alignment/>
      <protection/>
    </xf>
    <xf numFmtId="49" fontId="16" fillId="2" borderId="184" xfId="20" applyNumberFormat="1" applyFont="1" applyFill="1" applyBorder="1" applyAlignment="1">
      <alignment horizontal="center" vertical="center" wrapText="1"/>
      <protection/>
    </xf>
    <xf numFmtId="3" fontId="2" fillId="0" borderId="185" xfId="20" applyNumberFormat="1" applyFont="1" applyFill="1" applyBorder="1" applyProtection="1" quotePrefix="1">
      <alignment/>
      <protection/>
    </xf>
    <xf numFmtId="3" fontId="2" fillId="0" borderId="186" xfId="20" applyNumberFormat="1" applyFont="1" applyFill="1" applyBorder="1" applyProtection="1" quotePrefix="1">
      <alignment/>
      <protection/>
    </xf>
    <xf numFmtId="3" fontId="2" fillId="0" borderId="187" xfId="20" applyNumberFormat="1" applyFont="1" applyFill="1" applyBorder="1" applyProtection="1" quotePrefix="1">
      <alignment/>
      <protection/>
    </xf>
    <xf numFmtId="3" fontId="2" fillId="0" borderId="91" xfId="20" applyNumberFormat="1" applyFont="1" applyFill="1" applyBorder="1" applyProtection="1" quotePrefix="1">
      <alignment/>
      <protection/>
    </xf>
    <xf numFmtId="3" fontId="2" fillId="0" borderId="95" xfId="20" applyNumberFormat="1" applyFont="1" applyFill="1" applyBorder="1" applyProtection="1" quotePrefix="1">
      <alignment/>
      <protection/>
    </xf>
    <xf numFmtId="3" fontId="2" fillId="0" borderId="87" xfId="20" applyNumberFormat="1" applyFont="1" applyFill="1" applyBorder="1" applyProtection="1" quotePrefix="1">
      <alignment/>
      <protection/>
    </xf>
    <xf numFmtId="3" fontId="2" fillId="7" borderId="87" xfId="20" applyNumberFormat="1" applyFont="1" applyFill="1" applyBorder="1" applyProtection="1" quotePrefix="1">
      <alignment/>
      <protection/>
    </xf>
    <xf numFmtId="3" fontId="2" fillId="0" borderId="188" xfId="20" applyNumberFormat="1" applyFont="1" applyFill="1" applyBorder="1" applyProtection="1" quotePrefix="1">
      <alignment/>
      <protection/>
    </xf>
    <xf numFmtId="3" fontId="2" fillId="0" borderId="189" xfId="20" applyNumberFormat="1" applyFont="1" applyFill="1" applyBorder="1" applyProtection="1" quotePrefix="1">
      <alignment/>
      <protection/>
    </xf>
    <xf numFmtId="3" fontId="2" fillId="0" borderId="190" xfId="20" applyNumberFormat="1" applyFont="1" applyFill="1" applyBorder="1" applyProtection="1" quotePrefix="1">
      <alignment/>
      <protection/>
    </xf>
    <xf numFmtId="0" fontId="3" fillId="0" borderId="191" xfId="20" applyFont="1" applyFill="1" applyBorder="1" applyAlignment="1">
      <alignment horizontal="center"/>
      <protection/>
    </xf>
    <xf numFmtId="3" fontId="2" fillId="7" borderId="95" xfId="20" applyNumberFormat="1" applyFont="1" applyFill="1" applyBorder="1" applyProtection="1" quotePrefix="1">
      <alignment/>
      <protection/>
    </xf>
    <xf numFmtId="3" fontId="2" fillId="7" borderId="192" xfId="20" applyNumberFormat="1" applyFont="1" applyFill="1" applyBorder="1" applyProtection="1" quotePrefix="1">
      <alignment/>
      <protection/>
    </xf>
    <xf numFmtId="3" fontId="2" fillId="7" borderId="193" xfId="20" applyNumberFormat="1" applyFont="1" applyFill="1" applyBorder="1" applyProtection="1" quotePrefix="1">
      <alignment/>
      <protection/>
    </xf>
    <xf numFmtId="3" fontId="2" fillId="7" borderId="161" xfId="20" applyNumberFormat="1" applyFont="1" applyFill="1" applyBorder="1" applyProtection="1" quotePrefix="1">
      <alignment/>
      <protection/>
    </xf>
    <xf numFmtId="0" fontId="4" fillId="7" borderId="89" xfId="20" applyFont="1" applyFill="1" applyBorder="1" applyAlignment="1">
      <alignment horizontal="center"/>
      <protection/>
    </xf>
    <xf numFmtId="0" fontId="4" fillId="7" borderId="90" xfId="20" applyFont="1" applyFill="1" applyBorder="1">
      <alignment/>
      <protection/>
    </xf>
    <xf numFmtId="0" fontId="3" fillId="7" borderId="91" xfId="20" applyFont="1" applyFill="1" applyBorder="1" applyAlignment="1">
      <alignment horizontal="left"/>
      <protection/>
    </xf>
    <xf numFmtId="0" fontId="4" fillId="7" borderId="91" xfId="20" applyFont="1" applyFill="1" applyBorder="1" applyAlignment="1">
      <alignment horizontal="left"/>
      <protection/>
    </xf>
    <xf numFmtId="0" fontId="3" fillId="0" borderId="194" xfId="20" applyFont="1" applyFill="1" applyBorder="1" applyAlignment="1">
      <alignment horizontal="center"/>
      <protection/>
    </xf>
    <xf numFmtId="3" fontId="2" fillId="7" borderId="195" xfId="20" applyNumberFormat="1" applyFont="1" applyFill="1" applyBorder="1" applyProtection="1" quotePrefix="1">
      <alignment/>
      <protection/>
    </xf>
    <xf numFmtId="3" fontId="2" fillId="0" borderId="196" xfId="20" applyNumberFormat="1" applyFont="1" applyFill="1" applyBorder="1" applyProtection="1" quotePrefix="1">
      <alignment/>
      <protection/>
    </xf>
    <xf numFmtId="49" fontId="16" fillId="2" borderId="197" xfId="20" applyNumberFormat="1" applyFont="1" applyFill="1" applyBorder="1" applyAlignment="1">
      <alignment horizontal="center" vertical="center" wrapText="1"/>
      <protection/>
    </xf>
    <xf numFmtId="49" fontId="16" fillId="2" borderId="198" xfId="20" applyNumberFormat="1" applyFont="1" applyFill="1" applyBorder="1" applyAlignment="1">
      <alignment horizontal="center" vertical="center" wrapText="1"/>
      <protection/>
    </xf>
    <xf numFmtId="3" fontId="2" fillId="7" borderId="199" xfId="20" applyNumberFormat="1" applyFont="1" applyFill="1" applyBorder="1" applyProtection="1" quotePrefix="1">
      <alignment/>
      <protection/>
    </xf>
    <xf numFmtId="3" fontId="2" fillId="7" borderId="200" xfId="20" applyNumberFormat="1" applyFont="1" applyFill="1" applyBorder="1" applyProtection="1" quotePrefix="1">
      <alignment/>
      <protection/>
    </xf>
    <xf numFmtId="3" fontId="2" fillId="7" borderId="168" xfId="20" applyNumberFormat="1" applyFont="1" applyFill="1" applyBorder="1" applyProtection="1" quotePrefix="1">
      <alignment/>
      <protection/>
    </xf>
    <xf numFmtId="3" fontId="4" fillId="7" borderId="201" xfId="20" applyNumberFormat="1" applyFont="1" applyFill="1" applyBorder="1" applyProtection="1" quotePrefix="1">
      <alignment/>
      <protection/>
    </xf>
    <xf numFmtId="3" fontId="4" fillId="7" borderId="202" xfId="20" applyNumberFormat="1" applyFont="1" applyFill="1" applyBorder="1" applyProtection="1" quotePrefix="1">
      <alignment/>
      <protection/>
    </xf>
    <xf numFmtId="3" fontId="3" fillId="7" borderId="203" xfId="20" applyNumberFormat="1" applyFont="1" applyFill="1" applyBorder="1" applyProtection="1" quotePrefix="1">
      <alignment/>
      <protection/>
    </xf>
    <xf numFmtId="3" fontId="19" fillId="7" borderId="0" xfId="20" applyNumberFormat="1" applyFont="1" applyFill="1" applyBorder="1" applyAlignment="1" applyProtection="1">
      <alignment horizontal="center" wrapText="1"/>
      <protection/>
    </xf>
    <xf numFmtId="3" fontId="2" fillId="7" borderId="204" xfId="20" applyNumberFormat="1" applyFont="1" applyFill="1" applyBorder="1" applyProtection="1" quotePrefix="1">
      <alignment/>
      <protection/>
    </xf>
    <xf numFmtId="3" fontId="2" fillId="7" borderId="205" xfId="20" applyNumberFormat="1" applyFont="1" applyFill="1" applyBorder="1" applyProtection="1" quotePrefix="1">
      <alignment/>
      <protection/>
    </xf>
    <xf numFmtId="49" fontId="16" fillId="2" borderId="206" xfId="20" applyNumberFormat="1" applyFont="1" applyFill="1" applyBorder="1" applyAlignment="1">
      <alignment horizontal="center" vertical="center" wrapText="1"/>
      <protection/>
    </xf>
    <xf numFmtId="49" fontId="16" fillId="2" borderId="207" xfId="20" applyNumberFormat="1" applyFont="1" applyFill="1" applyBorder="1" applyAlignment="1">
      <alignment horizontal="center" vertical="center" wrapText="1"/>
      <protection/>
    </xf>
    <xf numFmtId="49" fontId="16" fillId="2" borderId="208" xfId="20" applyNumberFormat="1" applyFont="1" applyFill="1" applyBorder="1" applyAlignment="1">
      <alignment horizontal="center" vertical="center" wrapText="1"/>
      <protection/>
    </xf>
    <xf numFmtId="49" fontId="16" fillId="2" borderId="209" xfId="20" applyNumberFormat="1" applyFont="1" applyFill="1" applyBorder="1" applyAlignment="1">
      <alignment horizontal="center" vertical="center" wrapText="1"/>
      <protection/>
    </xf>
    <xf numFmtId="49" fontId="16" fillId="2" borderId="210" xfId="20" applyNumberFormat="1" applyFont="1" applyFill="1" applyBorder="1" applyAlignment="1">
      <alignment horizontal="center" vertical="center" wrapText="1"/>
      <protection/>
    </xf>
    <xf numFmtId="49" fontId="16" fillId="2" borderId="211" xfId="20" applyNumberFormat="1" applyFont="1" applyFill="1" applyBorder="1" applyAlignment="1">
      <alignment horizontal="center" vertical="center" wrapText="1"/>
      <protection/>
    </xf>
    <xf numFmtId="49" fontId="16" fillId="2" borderId="212" xfId="20" applyNumberFormat="1" applyFont="1" applyFill="1" applyBorder="1" applyAlignment="1">
      <alignment horizontal="center" vertical="center" wrapText="1"/>
      <protection/>
    </xf>
    <xf numFmtId="49" fontId="16" fillId="2" borderId="213" xfId="20" applyNumberFormat="1" applyFont="1" applyFill="1" applyBorder="1" applyAlignment="1">
      <alignment horizontal="center" vertical="center" wrapText="1"/>
      <protection/>
    </xf>
    <xf numFmtId="49" fontId="16" fillId="2" borderId="214" xfId="20" applyNumberFormat="1" applyFont="1" applyFill="1" applyBorder="1" applyAlignment="1">
      <alignment horizontal="center" vertical="center" wrapText="1"/>
      <protection/>
    </xf>
    <xf numFmtId="49" fontId="16" fillId="2" borderId="215" xfId="20" applyNumberFormat="1" applyFont="1" applyFill="1" applyBorder="1" applyAlignment="1">
      <alignment horizontal="center" vertical="center" wrapText="1"/>
      <protection/>
    </xf>
    <xf numFmtId="49" fontId="16" fillId="2" borderId="216" xfId="20" applyNumberFormat="1" applyFont="1" applyFill="1" applyBorder="1" applyAlignment="1">
      <alignment horizontal="center" vertical="center" wrapText="1"/>
      <protection/>
    </xf>
    <xf numFmtId="49" fontId="16" fillId="2" borderId="217" xfId="20" applyNumberFormat="1" applyFont="1" applyFill="1" applyBorder="1" applyAlignment="1">
      <alignment horizontal="center" vertical="center" wrapText="1"/>
      <protection/>
    </xf>
    <xf numFmtId="49" fontId="16" fillId="2" borderId="218" xfId="20" applyNumberFormat="1" applyFont="1" applyFill="1" applyBorder="1" applyAlignment="1">
      <alignment horizontal="center" vertical="center" wrapText="1"/>
      <protection/>
    </xf>
    <xf numFmtId="49" fontId="16" fillId="2" borderId="219" xfId="20" applyNumberFormat="1" applyFont="1" applyFill="1" applyBorder="1" applyAlignment="1">
      <alignment horizontal="center" vertical="center" wrapText="1"/>
      <protection/>
    </xf>
    <xf numFmtId="3" fontId="5" fillId="7" borderId="220" xfId="20" applyNumberFormat="1" applyFont="1" applyFill="1" applyBorder="1" applyProtection="1" quotePrefix="1">
      <alignment/>
      <protection/>
    </xf>
    <xf numFmtId="3" fontId="5" fillId="7" borderId="221" xfId="20" applyNumberFormat="1" applyFont="1" applyFill="1" applyBorder="1" applyProtection="1" quotePrefix="1">
      <alignment/>
      <protection/>
    </xf>
    <xf numFmtId="3" fontId="5" fillId="7" borderId="222" xfId="20" applyNumberFormat="1" applyFont="1" applyFill="1" applyBorder="1" applyProtection="1" quotePrefix="1">
      <alignment/>
      <protection/>
    </xf>
    <xf numFmtId="3" fontId="5" fillId="7" borderId="202" xfId="20" applyNumberFormat="1" applyFont="1" applyFill="1" applyBorder="1" applyProtection="1" quotePrefix="1">
      <alignment/>
      <protection/>
    </xf>
    <xf numFmtId="3" fontId="5" fillId="7" borderId="223" xfId="20" applyNumberFormat="1" applyFont="1" applyFill="1" applyBorder="1" applyProtection="1" quotePrefix="1">
      <alignment/>
      <protection/>
    </xf>
    <xf numFmtId="3" fontId="5" fillId="7" borderId="203" xfId="20" applyNumberFormat="1" applyFont="1" applyFill="1" applyBorder="1" applyProtection="1" quotePrefix="1">
      <alignment/>
      <protection/>
    </xf>
    <xf numFmtId="3" fontId="5" fillId="7" borderId="96" xfId="20" applyNumberFormat="1" applyFont="1" applyFill="1" applyBorder="1" applyProtection="1" quotePrefix="1">
      <alignment/>
      <protection/>
    </xf>
    <xf numFmtId="3" fontId="5" fillId="7" borderId="224" xfId="20" applyNumberFormat="1" applyFont="1" applyFill="1" applyBorder="1" applyProtection="1" quotePrefix="1">
      <alignment/>
      <protection/>
    </xf>
    <xf numFmtId="3" fontId="5" fillId="7" borderId="225" xfId="20" applyNumberFormat="1" applyFont="1" applyFill="1" applyBorder="1" applyProtection="1" quotePrefix="1">
      <alignment/>
      <protection/>
    </xf>
    <xf numFmtId="3" fontId="5" fillId="7" borderId="226" xfId="20" applyNumberFormat="1" applyFont="1" applyFill="1" applyBorder="1" applyProtection="1" quotePrefix="1">
      <alignment/>
      <protection/>
    </xf>
    <xf numFmtId="3" fontId="5" fillId="7" borderId="87" xfId="20" applyNumberFormat="1" applyFont="1" applyFill="1" applyBorder="1" applyProtection="1" quotePrefix="1">
      <alignment/>
      <protection/>
    </xf>
    <xf numFmtId="3" fontId="5" fillId="7" borderId="192" xfId="20" applyNumberFormat="1" applyFont="1" applyFill="1" applyBorder="1" applyProtection="1" quotePrefix="1">
      <alignment/>
      <protection/>
    </xf>
    <xf numFmtId="3" fontId="5" fillId="7" borderId="186" xfId="20" applyNumberFormat="1" applyFont="1" applyFill="1" applyBorder="1" applyProtection="1" quotePrefix="1">
      <alignment/>
      <protection/>
    </xf>
    <xf numFmtId="3" fontId="5" fillId="7" borderId="168" xfId="20" applyNumberFormat="1" applyFont="1" applyFill="1" applyBorder="1" applyProtection="1" quotePrefix="1">
      <alignment/>
      <protection/>
    </xf>
    <xf numFmtId="3" fontId="5" fillId="7" borderId="167" xfId="20" applyNumberFormat="1" applyFont="1" applyFill="1" applyBorder="1" applyProtection="1" quotePrefix="1">
      <alignment/>
      <protection/>
    </xf>
    <xf numFmtId="3" fontId="5" fillId="7" borderId="227" xfId="20" applyNumberFormat="1" applyFont="1" applyFill="1" applyBorder="1" applyProtection="1" quotePrefix="1">
      <alignment/>
      <protection/>
    </xf>
    <xf numFmtId="3" fontId="5" fillId="7" borderId="180" xfId="20" applyNumberFormat="1" applyFont="1" applyFill="1" applyBorder="1" applyProtection="1" quotePrefix="1">
      <alignment/>
      <protection/>
    </xf>
    <xf numFmtId="3" fontId="5" fillId="7" borderId="188" xfId="20" applyNumberFormat="1" applyFont="1" applyFill="1" applyBorder="1" applyProtection="1" quotePrefix="1">
      <alignment/>
      <protection/>
    </xf>
    <xf numFmtId="3" fontId="5" fillId="7" borderId="199" xfId="20" applyNumberFormat="1" applyFont="1" applyFill="1" applyBorder="1" applyProtection="1" quotePrefix="1">
      <alignment/>
      <protection/>
    </xf>
    <xf numFmtId="3" fontId="5" fillId="7" borderId="200" xfId="20" applyNumberFormat="1" applyFont="1" applyFill="1" applyBorder="1" applyProtection="1" quotePrefix="1">
      <alignment/>
      <protection/>
    </xf>
    <xf numFmtId="3" fontId="5" fillId="7" borderId="95" xfId="20" applyNumberFormat="1" applyFont="1" applyFill="1" applyBorder="1" applyProtection="1" quotePrefix="1">
      <alignment/>
      <protection/>
    </xf>
    <xf numFmtId="3" fontId="5" fillId="7" borderId="161" xfId="20" applyNumberFormat="1" applyFont="1" applyFill="1" applyBorder="1" applyProtection="1" quotePrefix="1">
      <alignment/>
      <protection/>
    </xf>
    <xf numFmtId="3" fontId="5" fillId="7" borderId="228" xfId="20" applyNumberFormat="1" applyFont="1" applyFill="1" applyBorder="1" applyProtection="1" quotePrefix="1">
      <alignment/>
      <protection/>
    </xf>
    <xf numFmtId="3" fontId="5" fillId="7" borderId="189" xfId="20" applyNumberFormat="1" applyFont="1" applyFill="1" applyBorder="1" applyProtection="1" quotePrefix="1">
      <alignment/>
      <protection/>
    </xf>
    <xf numFmtId="3" fontId="11" fillId="7" borderId="229" xfId="20" applyNumberFormat="1" applyFont="1" applyFill="1" applyBorder="1" applyProtection="1" quotePrefix="1">
      <alignment/>
      <protection/>
    </xf>
    <xf numFmtId="3" fontId="11" fillId="7" borderId="30" xfId="20" applyNumberFormat="1" applyFont="1" applyFill="1" applyBorder="1" applyProtection="1" quotePrefix="1">
      <alignment/>
      <protection/>
    </xf>
    <xf numFmtId="3" fontId="11" fillId="7" borderId="230" xfId="20" applyNumberFormat="1" applyFont="1" applyFill="1" applyBorder="1" applyProtection="1" quotePrefix="1">
      <alignment/>
      <protection/>
    </xf>
    <xf numFmtId="3" fontId="11" fillId="7" borderId="231" xfId="20" applyNumberFormat="1" applyFont="1" applyFill="1" applyBorder="1" applyProtection="1" quotePrefix="1">
      <alignment/>
      <protection/>
    </xf>
    <xf numFmtId="3" fontId="11" fillId="7" borderId="232" xfId="20" applyNumberFormat="1" applyFont="1" applyFill="1" applyBorder="1" applyProtection="1" quotePrefix="1">
      <alignment/>
      <protection/>
    </xf>
    <xf numFmtId="3" fontId="11" fillId="7" borderId="233" xfId="20" applyNumberFormat="1" applyFont="1" applyFill="1" applyBorder="1" applyProtection="1" quotePrefix="1">
      <alignment/>
      <protection/>
    </xf>
    <xf numFmtId="3" fontId="11" fillId="7" borderId="234" xfId="20" applyNumberFormat="1" applyFont="1" applyFill="1" applyBorder="1" applyProtection="1" quotePrefix="1">
      <alignment/>
      <protection/>
    </xf>
    <xf numFmtId="3" fontId="11" fillId="7" borderId="235" xfId="20" applyNumberFormat="1" applyFont="1" applyFill="1" applyBorder="1" applyProtection="1" quotePrefix="1">
      <alignment/>
      <protection/>
    </xf>
    <xf numFmtId="0" fontId="3" fillId="0" borderId="236" xfId="20" applyFont="1" applyFill="1" applyBorder="1" applyAlignment="1">
      <alignment horizontal="center"/>
      <protection/>
    </xf>
    <xf numFmtId="0" fontId="2" fillId="0" borderId="0" xfId="20">
      <alignment/>
      <protection/>
    </xf>
    <xf numFmtId="3" fontId="2" fillId="0" borderId="156" xfId="20" applyNumberFormat="1" applyFont="1" applyFill="1" applyBorder="1" applyProtection="1" quotePrefix="1">
      <alignment/>
      <protection/>
    </xf>
    <xf numFmtId="3" fontId="2" fillId="0" borderId="75" xfId="20" applyNumberFormat="1" applyFont="1" applyFill="1" applyBorder="1" applyProtection="1" quotePrefix="1">
      <alignment/>
      <protection/>
    </xf>
    <xf numFmtId="3" fontId="2" fillId="0" borderId="90" xfId="20" applyNumberFormat="1" applyFont="1" applyFill="1" applyBorder="1" applyProtection="1" quotePrefix="1">
      <alignment/>
      <protection/>
    </xf>
    <xf numFmtId="3" fontId="2" fillId="0" borderId="157" xfId="20" applyNumberFormat="1" applyFont="1" applyFill="1" applyBorder="1" applyProtection="1" quotePrefix="1">
      <alignment/>
      <protection/>
    </xf>
    <xf numFmtId="3" fontId="2" fillId="0" borderId="158" xfId="20" applyNumberFormat="1" applyFont="1" applyFill="1" applyBorder="1" applyProtection="1" quotePrefix="1">
      <alignment/>
      <protection/>
    </xf>
    <xf numFmtId="3" fontId="2" fillId="0" borderId="161" xfId="20" applyNumberFormat="1" applyFont="1" applyFill="1" applyBorder="1" applyProtection="1" quotePrefix="1">
      <alignment/>
      <protection/>
    </xf>
    <xf numFmtId="3" fontId="2" fillId="0" borderId="192" xfId="20" applyNumberFormat="1" applyFont="1" applyFill="1" applyBorder="1" applyProtection="1" quotePrefix="1">
      <alignment/>
      <protection/>
    </xf>
    <xf numFmtId="3" fontId="2" fillId="0" borderId="156" xfId="20" applyNumberFormat="1" applyFont="1" applyFill="1" applyBorder="1" applyProtection="1">
      <alignment/>
      <protection/>
    </xf>
    <xf numFmtId="3" fontId="2" fillId="0" borderId="75" xfId="20" applyNumberFormat="1" applyFont="1" applyFill="1" applyBorder="1" applyProtection="1">
      <alignment/>
      <protection/>
    </xf>
    <xf numFmtId="3" fontId="2" fillId="0" borderId="157" xfId="20" applyNumberFormat="1" applyFont="1" applyFill="1" applyBorder="1" applyProtection="1">
      <alignment/>
      <protection/>
    </xf>
    <xf numFmtId="3" fontId="2" fillId="0" borderId="90" xfId="20" applyNumberFormat="1" applyFont="1" applyFill="1" applyBorder="1" applyProtection="1">
      <alignment/>
      <protection/>
    </xf>
    <xf numFmtId="0" fontId="3" fillId="0" borderId="162" xfId="20" applyFont="1" applyFill="1" applyBorder="1" applyAlignment="1">
      <alignment horizontal="center"/>
      <protection/>
    </xf>
    <xf numFmtId="0" fontId="3" fillId="0" borderId="89" xfId="20" applyFont="1" applyFill="1" applyBorder="1" applyAlignment="1">
      <alignment horizontal="center"/>
      <protection/>
    </xf>
    <xf numFmtId="0" fontId="3" fillId="0" borderId="90" xfId="20" applyFont="1" applyFill="1" applyBorder="1" applyAlignment="1">
      <alignment horizontal="center"/>
      <protection/>
    </xf>
    <xf numFmtId="0" fontId="3" fillId="0" borderId="91" xfId="20" applyFont="1" applyFill="1" applyBorder="1" applyAlignment="1">
      <alignment horizontal="left"/>
      <protection/>
    </xf>
    <xf numFmtId="49" fontId="3" fillId="0" borderId="90" xfId="20" applyNumberFormat="1" applyFont="1" applyFill="1" applyBorder="1" applyAlignment="1">
      <alignment horizontal="center"/>
      <protection/>
    </xf>
    <xf numFmtId="0" fontId="3" fillId="0" borderId="159" xfId="20" applyFont="1" applyFill="1" applyBorder="1" applyAlignment="1">
      <alignment horizontal="center"/>
      <protection/>
    </xf>
    <xf numFmtId="49" fontId="16" fillId="2" borderId="237" xfId="20" applyNumberFormat="1" applyFont="1" applyFill="1" applyBorder="1" applyAlignment="1">
      <alignment horizontal="center" vertical="center" wrapText="1"/>
      <protection/>
    </xf>
    <xf numFmtId="49" fontId="16" fillId="2" borderId="238" xfId="20" applyNumberFormat="1" applyFont="1" applyFill="1" applyBorder="1" applyAlignment="1">
      <alignment horizontal="center" vertical="center" wrapText="1"/>
      <protection/>
    </xf>
    <xf numFmtId="3" fontId="2" fillId="0" borderId="166" xfId="20" applyNumberFormat="1" applyFont="1" applyFill="1" applyBorder="1" applyProtection="1" quotePrefix="1">
      <alignment/>
      <protection/>
    </xf>
    <xf numFmtId="3" fontId="2" fillId="0" borderId="167" xfId="20" applyNumberFormat="1" applyFont="1" applyFill="1" applyBorder="1" applyProtection="1" quotePrefix="1">
      <alignment/>
      <protection/>
    </xf>
    <xf numFmtId="3" fontId="2" fillId="0" borderId="168" xfId="20" applyNumberFormat="1" applyFont="1" applyFill="1" applyBorder="1" applyProtection="1" quotePrefix="1">
      <alignment/>
      <protection/>
    </xf>
    <xf numFmtId="3" fontId="2" fillId="0" borderId="180" xfId="20" applyNumberFormat="1" applyFont="1" applyFill="1" applyBorder="1" applyProtection="1" quotePrefix="1">
      <alignment/>
      <protection/>
    </xf>
    <xf numFmtId="3" fontId="2" fillId="0" borderId="239" xfId="20" applyNumberFormat="1" applyFont="1" applyFill="1" applyBorder="1" applyProtection="1" quotePrefix="1">
      <alignment/>
      <protection/>
    </xf>
    <xf numFmtId="3" fontId="2" fillId="0" borderId="240" xfId="20" applyNumberFormat="1" applyFont="1" applyFill="1" applyBorder="1" applyProtection="1" quotePrefix="1">
      <alignment/>
      <protection/>
    </xf>
    <xf numFmtId="3" fontId="2" fillId="0" borderId="241" xfId="20" applyNumberFormat="1" applyFont="1" applyFill="1" applyBorder="1" applyProtection="1" quotePrefix="1">
      <alignment/>
      <protection/>
    </xf>
    <xf numFmtId="49" fontId="16" fillId="2" borderId="242" xfId="20" applyNumberFormat="1" applyFont="1" applyFill="1" applyBorder="1" applyAlignment="1">
      <alignment horizontal="center" vertical="center" wrapText="1"/>
      <protection/>
    </xf>
    <xf numFmtId="49" fontId="16" fillId="2" borderId="243" xfId="20" applyNumberFormat="1" applyFont="1" applyFill="1" applyBorder="1" applyAlignment="1">
      <alignment horizontal="center" vertical="center" wrapText="1"/>
      <protection/>
    </xf>
    <xf numFmtId="3" fontId="2" fillId="0" borderId="244" xfId="20" applyNumberFormat="1" applyFont="1" applyFill="1" applyBorder="1" applyProtection="1" quotePrefix="1">
      <alignment/>
      <protection/>
    </xf>
    <xf numFmtId="3" fontId="2" fillId="0" borderId="245" xfId="20" applyNumberFormat="1" applyFont="1" applyFill="1" applyBorder="1" applyProtection="1" quotePrefix="1">
      <alignment/>
      <protection/>
    </xf>
    <xf numFmtId="3" fontId="4" fillId="8" borderId="82" xfId="20" applyNumberFormat="1" applyFont="1" applyFill="1" applyBorder="1" applyProtection="1" quotePrefix="1">
      <alignment/>
      <protection/>
    </xf>
    <xf numFmtId="3" fontId="2" fillId="0" borderId="246" xfId="20" applyNumberFormat="1" applyFont="1" applyFill="1" applyBorder="1" applyProtection="1">
      <alignment/>
      <protection/>
    </xf>
    <xf numFmtId="3" fontId="2" fillId="0" borderId="183" xfId="20" applyNumberFormat="1" applyFont="1" applyFill="1" applyBorder="1" applyProtection="1">
      <alignment/>
      <protection/>
    </xf>
    <xf numFmtId="3" fontId="2" fillId="0" borderId="247" xfId="20" applyNumberFormat="1" applyFont="1" applyFill="1" applyBorder="1" applyProtection="1">
      <alignment/>
      <protection/>
    </xf>
    <xf numFmtId="3" fontId="2" fillId="0" borderId="166" xfId="20" applyNumberFormat="1" applyFont="1" applyFill="1" applyBorder="1" applyProtection="1">
      <alignment/>
      <protection/>
    </xf>
    <xf numFmtId="3" fontId="2" fillId="0" borderId="248" xfId="20" applyNumberFormat="1" applyFont="1" applyFill="1" applyBorder="1" applyProtection="1">
      <alignment/>
      <protection/>
    </xf>
    <xf numFmtId="3" fontId="2" fillId="0" borderId="167" xfId="20" applyNumberFormat="1" applyFont="1" applyFill="1" applyBorder="1" applyProtection="1">
      <alignment/>
      <protection/>
    </xf>
    <xf numFmtId="3" fontId="2" fillId="0" borderId="249" xfId="20" applyNumberFormat="1" applyFont="1" applyFill="1" applyBorder="1" applyProtection="1">
      <alignment/>
      <protection/>
    </xf>
    <xf numFmtId="3" fontId="2" fillId="8" borderId="200" xfId="20" applyNumberFormat="1" applyFont="1" applyFill="1" applyBorder="1" applyProtection="1" quotePrefix="1">
      <alignment/>
      <protection/>
    </xf>
    <xf numFmtId="3" fontId="2" fillId="0" borderId="249" xfId="20" applyNumberFormat="1" applyFont="1" applyFill="1" applyBorder="1" applyProtection="1" quotePrefix="1">
      <alignment/>
      <protection/>
    </xf>
    <xf numFmtId="3" fontId="2" fillId="0" borderId="183" xfId="20" applyNumberFormat="1" applyFont="1" applyFill="1" applyBorder="1" applyProtection="1" quotePrefix="1">
      <alignment/>
      <protection/>
    </xf>
    <xf numFmtId="3" fontId="2" fillId="8" borderId="250" xfId="20" applyNumberFormat="1" applyFont="1" applyFill="1" applyBorder="1" applyProtection="1" quotePrefix="1">
      <alignment/>
      <protection/>
    </xf>
    <xf numFmtId="49" fontId="16" fillId="2" borderId="251" xfId="20" applyNumberFormat="1" applyFont="1" applyFill="1" applyBorder="1" applyAlignment="1">
      <alignment horizontal="center" vertical="center" wrapText="1"/>
      <protection/>
    </xf>
    <xf numFmtId="3" fontId="2" fillId="0" borderId="252" xfId="20" applyNumberFormat="1" applyFont="1" applyFill="1" applyBorder="1" applyProtection="1" quotePrefix="1">
      <alignment/>
      <protection/>
    </xf>
    <xf numFmtId="3" fontId="2" fillId="0" borderId="253" xfId="20" applyNumberFormat="1" applyFont="1" applyFill="1" applyBorder="1" applyProtection="1" quotePrefix="1">
      <alignment/>
      <protection/>
    </xf>
    <xf numFmtId="3" fontId="2" fillId="0" borderId="239" xfId="20" applyNumberFormat="1" applyFont="1" applyFill="1" applyBorder="1" applyProtection="1">
      <alignment/>
      <protection/>
    </xf>
    <xf numFmtId="3" fontId="2" fillId="0" borderId="240" xfId="20" applyNumberFormat="1" applyFont="1" applyFill="1" applyBorder="1" applyProtection="1">
      <alignment/>
      <protection/>
    </xf>
    <xf numFmtId="0" fontId="2" fillId="0" borderId="0" xfId="20" applyBorder="1">
      <alignment/>
      <protection/>
    </xf>
    <xf numFmtId="3" fontId="4" fillId="8" borderId="254" xfId="20" applyNumberFormat="1" applyFont="1" applyFill="1" applyBorder="1" applyProtection="1" quotePrefix="1">
      <alignment/>
      <protection/>
    </xf>
    <xf numFmtId="3" fontId="18" fillId="8" borderId="0" xfId="20" applyNumberFormat="1" applyFont="1" applyFill="1" applyBorder="1" applyAlignment="1" applyProtection="1">
      <alignment horizontal="center" vertical="center" wrapText="1"/>
      <protection/>
    </xf>
    <xf numFmtId="3" fontId="3" fillId="8" borderId="84" xfId="20" applyNumberFormat="1" applyFont="1" applyFill="1" applyBorder="1" applyProtection="1" quotePrefix="1">
      <alignment/>
      <protection/>
    </xf>
    <xf numFmtId="3" fontId="3" fillId="8" borderId="255" xfId="20" applyNumberFormat="1" applyFont="1" applyFill="1" applyBorder="1" applyProtection="1" quotePrefix="1">
      <alignment/>
      <protection/>
    </xf>
    <xf numFmtId="49" fontId="16" fillId="2" borderId="256" xfId="20" applyNumberFormat="1" applyFont="1" applyFill="1" applyBorder="1" applyAlignment="1">
      <alignment horizontal="center" vertical="center" wrapText="1"/>
      <protection/>
    </xf>
    <xf numFmtId="3" fontId="2" fillId="8" borderId="257" xfId="20" applyNumberFormat="1" applyFont="1" applyFill="1" applyBorder="1" applyProtection="1" quotePrefix="1">
      <alignment/>
      <protection/>
    </xf>
    <xf numFmtId="3" fontId="4" fillId="8" borderId="80" xfId="20" applyNumberFormat="1" applyFont="1" applyFill="1" applyBorder="1" applyAlignment="1" applyProtection="1" quotePrefix="1">
      <alignment horizontal="center"/>
      <protection/>
    </xf>
    <xf numFmtId="1" fontId="4" fillId="8" borderId="80" xfId="20" applyNumberFormat="1" applyFont="1" applyFill="1" applyBorder="1" applyAlignment="1" applyProtection="1" quotePrefix="1">
      <alignment horizontal="center"/>
      <protection/>
    </xf>
    <xf numFmtId="1" fontId="4" fillId="8" borderId="258" xfId="20" applyNumberFormat="1" applyFont="1" applyFill="1" applyBorder="1" applyAlignment="1" applyProtection="1" quotePrefix="1">
      <alignment horizontal="center"/>
      <protection/>
    </xf>
    <xf numFmtId="49" fontId="16" fillId="2" borderId="259" xfId="20" applyNumberFormat="1" applyFont="1" applyFill="1" applyBorder="1" applyAlignment="1">
      <alignment horizontal="center" vertical="center" wrapText="1"/>
      <protection/>
    </xf>
    <xf numFmtId="49" fontId="16" fillId="2" borderId="260" xfId="20" applyNumberFormat="1" applyFont="1" applyFill="1" applyBorder="1" applyAlignment="1">
      <alignment horizontal="center" vertical="center" wrapText="1"/>
      <protection/>
    </xf>
    <xf numFmtId="3" fontId="2" fillId="0" borderId="261" xfId="20" applyNumberFormat="1" applyFont="1" applyFill="1" applyBorder="1" applyProtection="1">
      <alignment/>
      <protection/>
    </xf>
    <xf numFmtId="3" fontId="2" fillId="0" borderId="95" xfId="20" applyNumberFormat="1" applyFont="1" applyFill="1" applyBorder="1" applyProtection="1">
      <alignment/>
      <protection/>
    </xf>
    <xf numFmtId="3" fontId="5" fillId="8" borderId="262" xfId="20" applyNumberFormat="1" applyFont="1" applyFill="1" applyBorder="1" applyProtection="1">
      <alignment/>
      <protection/>
    </xf>
    <xf numFmtId="3" fontId="5" fillId="8" borderId="263" xfId="20" applyNumberFormat="1" applyFont="1" applyFill="1" applyBorder="1" applyProtection="1">
      <alignment/>
      <protection/>
    </xf>
    <xf numFmtId="3" fontId="5" fillId="8" borderId="240" xfId="20" applyNumberFormat="1" applyFont="1" applyFill="1" applyBorder="1" applyProtection="1">
      <alignment/>
      <protection/>
    </xf>
    <xf numFmtId="3" fontId="5" fillId="8" borderId="264" xfId="20" applyNumberFormat="1" applyFont="1" applyFill="1" applyBorder="1" applyProtection="1" quotePrefix="1">
      <alignment/>
      <protection/>
    </xf>
    <xf numFmtId="3" fontId="5" fillId="8" borderId="265" xfId="20" applyNumberFormat="1" applyFont="1" applyFill="1" applyBorder="1" applyProtection="1">
      <alignment/>
      <protection/>
    </xf>
    <xf numFmtId="3" fontId="5" fillId="8" borderId="266" xfId="20" applyNumberFormat="1" applyFont="1" applyFill="1" applyBorder="1" applyProtection="1">
      <alignment/>
      <protection/>
    </xf>
    <xf numFmtId="3" fontId="5" fillId="8" borderId="267" xfId="20" applyNumberFormat="1" applyFont="1" applyFill="1" applyBorder="1" applyProtection="1">
      <alignment/>
      <protection/>
    </xf>
    <xf numFmtId="3" fontId="5" fillId="8" borderId="95" xfId="20" applyNumberFormat="1" applyFont="1" applyFill="1" applyBorder="1" applyProtection="1">
      <alignment/>
      <protection/>
    </xf>
    <xf numFmtId="3" fontId="5" fillId="8" borderId="157" xfId="20" applyNumberFormat="1" applyFont="1" applyFill="1" applyBorder="1" applyProtection="1">
      <alignment/>
      <protection/>
    </xf>
    <xf numFmtId="3" fontId="5" fillId="8" borderId="200" xfId="20" applyNumberFormat="1" applyFont="1" applyFill="1" applyBorder="1" applyProtection="1" quotePrefix="1">
      <alignment/>
      <protection/>
    </xf>
    <xf numFmtId="3" fontId="5" fillId="8" borderId="183" xfId="20" applyNumberFormat="1" applyFont="1" applyFill="1" applyBorder="1" applyProtection="1">
      <alignment/>
      <protection/>
    </xf>
    <xf numFmtId="3" fontId="5" fillId="8" borderId="166" xfId="20" applyNumberFormat="1" applyFont="1" applyFill="1" applyBorder="1" applyProtection="1">
      <alignment/>
      <protection/>
    </xf>
    <xf numFmtId="3" fontId="5" fillId="8" borderId="167" xfId="20" applyNumberFormat="1" applyFont="1" applyFill="1" applyBorder="1" applyProtection="1">
      <alignment/>
      <protection/>
    </xf>
    <xf numFmtId="3" fontId="11" fillId="8" borderId="29" xfId="20" applyNumberFormat="1" applyFont="1" applyFill="1" applyBorder="1" applyAlignment="1" applyProtection="1" quotePrefix="1">
      <alignment/>
      <protection/>
    </xf>
    <xf numFmtId="3" fontId="11" fillId="8" borderId="30" xfId="20" applyNumberFormat="1" applyFont="1" applyFill="1" applyBorder="1" applyAlignment="1" applyProtection="1" quotePrefix="1">
      <alignment/>
      <protection/>
    </xf>
    <xf numFmtId="3" fontId="11" fillId="8" borderId="229" xfId="20" applyNumberFormat="1" applyFont="1" applyFill="1" applyBorder="1" applyAlignment="1" applyProtection="1" quotePrefix="1">
      <alignment/>
      <protection/>
    </xf>
    <xf numFmtId="3" fontId="11" fillId="8" borderId="268" xfId="20" applyNumberFormat="1" applyFont="1" applyFill="1" applyBorder="1" applyProtection="1" quotePrefix="1">
      <alignment/>
      <protection/>
    </xf>
    <xf numFmtId="3" fontId="11" fillId="8" borderId="269" xfId="20" applyNumberFormat="1" applyFont="1" applyFill="1" applyBorder="1" applyProtection="1" quotePrefix="1">
      <alignment/>
      <protection/>
    </xf>
    <xf numFmtId="3" fontId="11" fillId="8" borderId="270" xfId="20" applyNumberFormat="1" applyFont="1" applyFill="1" applyBorder="1" applyProtection="1" quotePrefix="1">
      <alignment/>
      <protection/>
    </xf>
    <xf numFmtId="3" fontId="11" fillId="8" borderId="271" xfId="20" applyNumberFormat="1" applyFont="1" applyFill="1" applyBorder="1" applyProtection="1" quotePrefix="1">
      <alignment/>
      <protection/>
    </xf>
    <xf numFmtId="3" fontId="2" fillId="8" borderId="272" xfId="20" applyNumberFormat="1" applyFont="1" applyFill="1" applyBorder="1" applyProtection="1" quotePrefix="1">
      <alignment/>
      <protection/>
    </xf>
    <xf numFmtId="3" fontId="5" fillId="8" borderId="257" xfId="20" applyNumberFormat="1" applyFont="1" applyFill="1" applyBorder="1" applyProtection="1" quotePrefix="1">
      <alignment/>
      <protection/>
    </xf>
    <xf numFmtId="3" fontId="5" fillId="8" borderId="157" xfId="20" applyNumberFormat="1" applyFont="1" applyFill="1" applyBorder="1" applyProtection="1" quotePrefix="1">
      <alignment/>
      <protection/>
    </xf>
    <xf numFmtId="3" fontId="5" fillId="8" borderId="90" xfId="20" applyNumberFormat="1" applyFont="1" applyFill="1" applyBorder="1" applyProtection="1" quotePrefix="1">
      <alignment/>
      <protection/>
    </xf>
    <xf numFmtId="3" fontId="5" fillId="8" borderId="240" xfId="20" applyNumberFormat="1" applyFont="1" applyFill="1" applyBorder="1" applyProtection="1" quotePrefix="1">
      <alignment/>
      <protection/>
    </xf>
    <xf numFmtId="3" fontId="5" fillId="8" borderId="90" xfId="20" applyNumberFormat="1" applyFont="1" applyFill="1" applyBorder="1" applyProtection="1">
      <alignment/>
      <protection/>
    </xf>
    <xf numFmtId="3" fontId="5" fillId="8" borderId="158" xfId="20" applyNumberFormat="1" applyFont="1" applyFill="1" applyBorder="1" applyProtection="1" quotePrefix="1">
      <alignment/>
      <protection/>
    </xf>
    <xf numFmtId="3" fontId="5" fillId="8" borderId="183" xfId="20" applyNumberFormat="1" applyFont="1" applyFill="1" applyBorder="1" applyProtection="1" quotePrefix="1">
      <alignment/>
      <protection/>
    </xf>
    <xf numFmtId="3" fontId="5" fillId="8" borderId="167" xfId="20" applyNumberFormat="1" applyFont="1" applyFill="1" applyBorder="1" applyProtection="1" quotePrefix="1">
      <alignment/>
      <protection/>
    </xf>
    <xf numFmtId="3" fontId="5" fillId="8" borderId="161" xfId="20" applyNumberFormat="1" applyFont="1" applyFill="1" applyBorder="1" applyProtection="1" quotePrefix="1">
      <alignment/>
      <protection/>
    </xf>
    <xf numFmtId="3" fontId="5" fillId="8" borderId="166" xfId="20" applyNumberFormat="1" applyFont="1" applyFill="1" applyBorder="1" applyProtection="1" quotePrefix="1">
      <alignment/>
      <protection/>
    </xf>
    <xf numFmtId="3" fontId="5" fillId="8" borderId="241" xfId="20" applyNumberFormat="1" applyFont="1" applyFill="1" applyBorder="1" applyProtection="1" quotePrefix="1">
      <alignment/>
      <protection/>
    </xf>
    <xf numFmtId="3" fontId="5" fillId="8" borderId="245" xfId="20" applyNumberFormat="1" applyFont="1" applyFill="1" applyBorder="1" applyProtection="1" quotePrefix="1">
      <alignment/>
      <protection/>
    </xf>
    <xf numFmtId="3" fontId="5" fillId="8" borderId="273" xfId="20" applyNumberFormat="1" applyFont="1" applyFill="1" applyBorder="1" applyProtection="1" quotePrefix="1">
      <alignment/>
      <protection/>
    </xf>
    <xf numFmtId="3" fontId="5" fillId="8" borderId="274" xfId="20" applyNumberFormat="1" applyFont="1" applyFill="1" applyBorder="1" applyProtection="1" quotePrefix="1">
      <alignment/>
      <protection/>
    </xf>
    <xf numFmtId="3" fontId="5" fillId="8" borderId="157" xfId="20" applyNumberFormat="1" applyFont="1" applyFill="1" applyBorder="1" applyProtection="1" quotePrefix="1">
      <alignment/>
      <protection/>
    </xf>
    <xf numFmtId="3" fontId="5" fillId="8" borderId="275" xfId="20" applyNumberFormat="1" applyFont="1" applyFill="1" applyBorder="1" applyProtection="1" quotePrefix="1">
      <alignment/>
      <protection/>
    </xf>
    <xf numFmtId="3" fontId="5" fillId="8" borderId="90" xfId="20" applyNumberFormat="1" applyFont="1" applyFill="1" applyBorder="1" applyProtection="1" quotePrefix="1">
      <alignment/>
      <protection/>
    </xf>
    <xf numFmtId="3" fontId="5" fillId="8" borderId="240" xfId="20" applyNumberFormat="1" applyFont="1" applyFill="1" applyBorder="1" applyProtection="1" quotePrefix="1">
      <alignment/>
      <protection/>
    </xf>
    <xf numFmtId="3" fontId="5" fillId="8" borderId="264" xfId="20" applyNumberFormat="1" applyFont="1" applyFill="1" applyBorder="1" applyProtection="1" quotePrefix="1">
      <alignment/>
      <protection/>
    </xf>
    <xf numFmtId="3" fontId="5" fillId="8" borderId="263" xfId="20" applyNumberFormat="1" applyFont="1" applyFill="1" applyBorder="1" applyProtection="1">
      <alignment/>
      <protection/>
    </xf>
    <xf numFmtId="3" fontId="5" fillId="8" borderId="90" xfId="20" applyNumberFormat="1" applyFont="1" applyFill="1" applyBorder="1" applyProtection="1">
      <alignment/>
      <protection/>
    </xf>
    <xf numFmtId="3" fontId="5" fillId="8" borderId="275" xfId="20" applyNumberFormat="1" applyFont="1" applyFill="1" applyBorder="1" applyProtection="1">
      <alignment/>
      <protection/>
    </xf>
    <xf numFmtId="3" fontId="5" fillId="8" borderId="276" xfId="20" applyNumberFormat="1" applyFont="1" applyFill="1" applyBorder="1" applyProtection="1" quotePrefix="1">
      <alignment/>
      <protection/>
    </xf>
    <xf numFmtId="3" fontId="5" fillId="8" borderId="277" xfId="20" applyNumberFormat="1" applyFont="1" applyFill="1" applyBorder="1" applyProtection="1" quotePrefix="1">
      <alignment/>
      <protection/>
    </xf>
    <xf numFmtId="3" fontId="5" fillId="8" borderId="265" xfId="20" applyNumberFormat="1" applyFont="1" applyFill="1" applyBorder="1" applyProtection="1" quotePrefix="1">
      <alignment/>
      <protection/>
    </xf>
    <xf numFmtId="3" fontId="5" fillId="8" borderId="266" xfId="20" applyNumberFormat="1" applyFont="1" applyFill="1" applyBorder="1" applyProtection="1" quotePrefix="1">
      <alignment/>
      <protection/>
    </xf>
    <xf numFmtId="3" fontId="5" fillId="8" borderId="267" xfId="20" applyNumberFormat="1" applyFont="1" applyFill="1" applyBorder="1" applyProtection="1" quotePrefix="1">
      <alignment/>
      <protection/>
    </xf>
    <xf numFmtId="3" fontId="5" fillId="8" borderId="161" xfId="20" applyNumberFormat="1" applyFont="1" applyFill="1" applyBorder="1" applyProtection="1" quotePrefix="1">
      <alignment/>
      <protection/>
    </xf>
    <xf numFmtId="3" fontId="5" fillId="8" borderId="278" xfId="20" applyNumberFormat="1" applyFont="1" applyFill="1" applyBorder="1" applyProtection="1" quotePrefix="1">
      <alignment/>
      <protection/>
    </xf>
    <xf numFmtId="3" fontId="5" fillId="8" borderId="279" xfId="20" applyNumberFormat="1" applyFont="1" applyFill="1" applyBorder="1" applyProtection="1" quotePrefix="1">
      <alignment/>
      <protection/>
    </xf>
    <xf numFmtId="3" fontId="11" fillId="8" borderId="280" xfId="20" applyNumberFormat="1" applyFont="1" applyFill="1" applyBorder="1" applyProtection="1" quotePrefix="1">
      <alignment/>
      <protection/>
    </xf>
    <xf numFmtId="3" fontId="11" fillId="8" borderId="281" xfId="20" applyNumberFormat="1" applyFont="1" applyFill="1" applyBorder="1" applyProtection="1" quotePrefix="1">
      <alignment/>
      <protection/>
    </xf>
    <xf numFmtId="3" fontId="11" fillId="8" borderId="234" xfId="20" applyNumberFormat="1" applyFont="1" applyFill="1" applyBorder="1" applyProtection="1" quotePrefix="1">
      <alignment/>
      <protection/>
    </xf>
    <xf numFmtId="3" fontId="11" fillId="8" borderId="282" xfId="20" applyNumberFormat="1" applyFont="1" applyFill="1" applyBorder="1" applyProtection="1" quotePrefix="1">
      <alignment/>
      <protection/>
    </xf>
    <xf numFmtId="3" fontId="11" fillId="8" borderId="283" xfId="20" applyNumberFormat="1" applyFont="1" applyFill="1" applyBorder="1" applyProtection="1" quotePrefix="1">
      <alignment/>
      <protection/>
    </xf>
    <xf numFmtId="3" fontId="11" fillId="8" borderId="284" xfId="20" applyNumberFormat="1" applyFont="1" applyFill="1" applyBorder="1" applyProtection="1" quotePrefix="1">
      <alignment/>
      <protection/>
    </xf>
    <xf numFmtId="3" fontId="11" fillId="8" borderId="285" xfId="20" applyNumberFormat="1" applyFont="1" applyFill="1" applyBorder="1" applyProtection="1" quotePrefix="1">
      <alignment/>
      <protection/>
    </xf>
    <xf numFmtId="0" fontId="3" fillId="0" borderId="53" xfId="20" applyFont="1" applyFill="1" applyBorder="1" applyAlignment="1">
      <alignment horizontal="center"/>
      <protection/>
    </xf>
    <xf numFmtId="0" fontId="27" fillId="0" borderId="286" xfId="0" applyFont="1" applyBorder="1"/>
    <xf numFmtId="0" fontId="26" fillId="0" borderId="287" xfId="0" applyFont="1" applyBorder="1" applyAlignment="1">
      <alignment vertical="center"/>
    </xf>
    <xf numFmtId="0" fontId="26" fillId="0" borderId="288" xfId="0" applyFont="1" applyBorder="1" applyAlignment="1">
      <alignment vertical="center"/>
    </xf>
    <xf numFmtId="0" fontId="26" fillId="0" borderId="289" xfId="0" applyFont="1" applyBorder="1" applyAlignment="1">
      <alignment vertical="center"/>
    </xf>
    <xf numFmtId="0" fontId="26" fillId="0" borderId="290" xfId="0" applyFont="1" applyBorder="1" applyAlignment="1">
      <alignment horizontal="center" vertical="center" wrapText="1"/>
    </xf>
    <xf numFmtId="0" fontId="26" fillId="0" borderId="291" xfId="0" applyFont="1" applyBorder="1" applyAlignment="1">
      <alignment horizontal="center" vertical="center" wrapText="1"/>
    </xf>
    <xf numFmtId="0" fontId="26" fillId="0" borderId="292" xfId="0" applyFont="1" applyBorder="1" applyAlignment="1">
      <alignment horizontal="center" vertical="center" wrapText="1"/>
    </xf>
    <xf numFmtId="0" fontId="28" fillId="0" borderId="293" xfId="0" applyFont="1" applyBorder="1" applyAlignment="1">
      <alignment vertical="center" wrapText="1"/>
    </xf>
    <xf numFmtId="0" fontId="28" fillId="0" borderId="294" xfId="0" applyFont="1" applyBorder="1" applyAlignment="1">
      <alignment vertical="center" wrapText="1"/>
    </xf>
    <xf numFmtId="0" fontId="28" fillId="0" borderId="295" xfId="0" applyFont="1" applyBorder="1" applyAlignment="1">
      <alignment vertical="center" wrapText="1"/>
    </xf>
    <xf numFmtId="0" fontId="28" fillId="0" borderId="296" xfId="0" applyFont="1" applyBorder="1" applyAlignment="1">
      <alignment vertical="center" wrapText="1"/>
    </xf>
    <xf numFmtId="0" fontId="28" fillId="0" borderId="297" xfId="0" applyFont="1" applyBorder="1" applyAlignment="1">
      <alignment vertical="center" wrapText="1"/>
    </xf>
    <xf numFmtId="0" fontId="28" fillId="0" borderId="298" xfId="0" applyFont="1" applyBorder="1" applyAlignment="1">
      <alignment vertical="center" wrapText="1"/>
    </xf>
    <xf numFmtId="0" fontId="28" fillId="0" borderId="299" xfId="0" applyFont="1" applyBorder="1" applyAlignment="1">
      <alignment vertical="center" wrapText="1"/>
    </xf>
    <xf numFmtId="0" fontId="28" fillId="0" borderId="300" xfId="0" applyFont="1" applyBorder="1" applyAlignment="1">
      <alignment vertical="center" wrapText="1"/>
    </xf>
    <xf numFmtId="0" fontId="28" fillId="0" borderId="301" xfId="0" applyFont="1" applyBorder="1" applyAlignment="1">
      <alignment vertical="center" wrapText="1"/>
    </xf>
    <xf numFmtId="0" fontId="28" fillId="0" borderId="268" xfId="0" applyFont="1" applyBorder="1" applyAlignment="1">
      <alignment vertical="center" wrapText="1"/>
    </xf>
    <xf numFmtId="0" fontId="28" fillId="0" borderId="271" xfId="0" applyFont="1" applyBorder="1" applyAlignment="1">
      <alignment vertical="center" wrapText="1"/>
    </xf>
    <xf numFmtId="0" fontId="0" fillId="0" borderId="286" xfId="0" applyBorder="1"/>
    <xf numFmtId="0" fontId="26" fillId="0" borderId="302" xfId="0" applyFont="1" applyBorder="1" applyAlignment="1">
      <alignment vertical="center"/>
    </xf>
    <xf numFmtId="0" fontId="26" fillId="0" borderId="303" xfId="0" applyFont="1" applyBorder="1" applyAlignment="1">
      <alignment vertical="center"/>
    </xf>
    <xf numFmtId="0" fontId="26" fillId="0" borderId="304" xfId="0" applyFont="1" applyBorder="1" applyAlignment="1">
      <alignment horizontal="center" vertical="center" wrapText="1"/>
    </xf>
    <xf numFmtId="0" fontId="26" fillId="0" borderId="305" xfId="0" applyFont="1" applyBorder="1" applyAlignment="1">
      <alignment horizontal="center" vertical="center" wrapText="1"/>
    </xf>
    <xf numFmtId="0" fontId="26" fillId="0" borderId="306" xfId="0" applyFont="1" applyBorder="1" applyAlignment="1">
      <alignment horizontal="center" vertical="center" wrapText="1"/>
    </xf>
    <xf numFmtId="0" fontId="28" fillId="0" borderId="307" xfId="0" applyFont="1" applyBorder="1" applyAlignment="1">
      <alignment vertical="center" wrapText="1"/>
    </xf>
    <xf numFmtId="0" fontId="28" fillId="0" borderId="308" xfId="0" applyFont="1" applyBorder="1" applyAlignment="1">
      <alignment vertical="center" wrapText="1"/>
    </xf>
    <xf numFmtId="0" fontId="28" fillId="0" borderId="309" xfId="0" applyFont="1" applyBorder="1" applyAlignment="1">
      <alignment vertical="center" wrapText="1"/>
    </xf>
    <xf numFmtId="0" fontId="28" fillId="0" borderId="99" xfId="0" applyFont="1" applyBorder="1" applyAlignment="1">
      <alignment vertical="center" wrapText="1"/>
    </xf>
    <xf numFmtId="0" fontId="28" fillId="0" borderId="100" xfId="0" applyFont="1" applyBorder="1" applyAlignment="1">
      <alignment vertical="center" wrapText="1"/>
    </xf>
    <xf numFmtId="0" fontId="28" fillId="0" borderId="101" xfId="0" applyFont="1" applyBorder="1" applyAlignment="1">
      <alignment vertical="center" wrapText="1"/>
    </xf>
    <xf numFmtId="0" fontId="2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8" fillId="0" borderId="310" xfId="0" applyFont="1" applyBorder="1" applyAlignment="1">
      <alignment vertical="center" wrapText="1"/>
    </xf>
    <xf numFmtId="0" fontId="28" fillId="0" borderId="30" xfId="0" applyFont="1" applyBorder="1" applyAlignment="1">
      <alignment vertical="center" wrapText="1"/>
    </xf>
    <xf numFmtId="0" fontId="1" fillId="0" borderId="297" xfId="0" applyFont="1" applyBorder="1" applyAlignment="1">
      <alignment vertical="center" wrapText="1"/>
    </xf>
    <xf numFmtId="0" fontId="1" fillId="0" borderId="0" xfId="0" applyFont="1"/>
    <xf numFmtId="0" fontId="1" fillId="0" borderId="268" xfId="0" applyFont="1" applyBorder="1" applyAlignment="1">
      <alignment vertical="center" wrapText="1"/>
    </xf>
    <xf numFmtId="0" fontId="28" fillId="0" borderId="311" xfId="0" applyFont="1" applyBorder="1" applyAlignment="1">
      <alignment vertical="center" wrapText="1"/>
    </xf>
    <xf numFmtId="0" fontId="1" fillId="0" borderId="308" xfId="0" applyFont="1" applyBorder="1"/>
    <xf numFmtId="0" fontId="1" fillId="0" borderId="297" xfId="0" applyFont="1" applyBorder="1"/>
    <xf numFmtId="0" fontId="1" fillId="0" borderId="268" xfId="0" applyFont="1" applyBorder="1"/>
    <xf numFmtId="0" fontId="31" fillId="0" borderId="0" xfId="0" applyFont="1"/>
    <xf numFmtId="0" fontId="31" fillId="0" borderId="312" xfId="0" applyFont="1" applyBorder="1" applyAlignment="1">
      <alignment horizontal="center" vertical="center"/>
    </xf>
    <xf numFmtId="0" fontId="31" fillId="0" borderId="307" xfId="0" applyFont="1" applyBorder="1" applyAlignment="1">
      <alignment horizontal="center" vertical="center"/>
    </xf>
    <xf numFmtId="0" fontId="31" fillId="0" borderId="313" xfId="0" applyFont="1" applyBorder="1" applyAlignment="1">
      <alignment horizontal="center" vertical="center"/>
    </xf>
    <xf numFmtId="0" fontId="1" fillId="0" borderId="313" xfId="0" applyFont="1" applyBorder="1" applyAlignment="1">
      <alignment horizontal="center" vertical="center" wrapText="1"/>
    </xf>
    <xf numFmtId="0" fontId="1" fillId="0" borderId="307" xfId="0" applyFont="1" applyBorder="1"/>
    <xf numFmtId="0" fontId="1" fillId="0" borderId="313" xfId="0" applyFont="1" applyBorder="1" applyAlignment="1">
      <alignment horizontal="center"/>
    </xf>
    <xf numFmtId="0" fontId="31" fillId="0" borderId="313" xfId="0" applyFont="1" applyBorder="1" applyAlignment="1">
      <alignment horizontal="center"/>
    </xf>
    <xf numFmtId="0" fontId="31" fillId="0" borderId="314" xfId="0" applyFont="1" applyBorder="1" applyAlignment="1">
      <alignment horizontal="center"/>
    </xf>
    <xf numFmtId="0" fontId="31" fillId="0" borderId="313" xfId="0" applyFont="1" applyBorder="1"/>
    <xf numFmtId="0" fontId="31" fillId="0" borderId="314" xfId="0" applyFont="1" applyBorder="1"/>
    <xf numFmtId="0" fontId="31" fillId="0" borderId="315" xfId="0" applyFont="1" applyBorder="1"/>
    <xf numFmtId="0" fontId="32" fillId="0" borderId="311" xfId="0" applyFont="1" applyBorder="1"/>
    <xf numFmtId="3" fontId="32" fillId="0" borderId="308" xfId="0" applyNumberFormat="1" applyFont="1" applyBorder="1"/>
    <xf numFmtId="3" fontId="31" fillId="0" borderId="308" xfId="0" applyNumberFormat="1" applyFont="1" applyBorder="1"/>
    <xf numFmtId="3" fontId="31" fillId="0" borderId="316" xfId="0" applyNumberFormat="1" applyFont="1" applyBorder="1"/>
    <xf numFmtId="3" fontId="31" fillId="0" borderId="297" xfId="0" applyNumberFormat="1" applyFont="1" applyBorder="1"/>
    <xf numFmtId="0" fontId="1" fillId="0" borderId="317" xfId="0" applyFont="1" applyBorder="1"/>
    <xf numFmtId="3" fontId="31" fillId="0" borderId="282" xfId="0" applyNumberFormat="1" applyFont="1" applyBorder="1"/>
    <xf numFmtId="3" fontId="31" fillId="0" borderId="268" xfId="0" applyNumberFormat="1" applyFont="1" applyBorder="1"/>
    <xf numFmtId="3" fontId="31" fillId="0" borderId="284" xfId="0" applyNumberFormat="1" applyFont="1" applyBorder="1"/>
    <xf numFmtId="0" fontId="32" fillId="0" borderId="307" xfId="0" applyFont="1" applyBorder="1"/>
    <xf numFmtId="3" fontId="32" fillId="0" borderId="313" xfId="0" applyNumberFormat="1" applyFont="1" applyBorder="1"/>
    <xf numFmtId="0" fontId="1" fillId="0" borderId="296" xfId="0" applyFont="1" applyBorder="1"/>
    <xf numFmtId="3" fontId="31" fillId="0" borderId="318" xfId="0" applyNumberFormat="1" applyFont="1" applyBorder="1"/>
    <xf numFmtId="49" fontId="32" fillId="0" borderId="296" xfId="0" applyNumberFormat="1" applyFont="1" applyBorder="1"/>
    <xf numFmtId="3" fontId="32" fillId="0" borderId="297" xfId="0" applyNumberFormat="1" applyFont="1" applyBorder="1"/>
    <xf numFmtId="0" fontId="32" fillId="0" borderId="296" xfId="0" applyFont="1" applyBorder="1"/>
    <xf numFmtId="1" fontId="1" fillId="0" borderId="297" xfId="0" applyNumberFormat="1" applyFont="1" applyBorder="1"/>
    <xf numFmtId="0" fontId="1" fillId="0" borderId="301" xfId="0" applyFont="1" applyBorder="1"/>
    <xf numFmtId="3" fontId="31" fillId="0" borderId="319" xfId="0" applyNumberFormat="1" applyFont="1" applyBorder="1"/>
    <xf numFmtId="0" fontId="3" fillId="0" borderId="53" xfId="21" applyBorder="1" applyAlignment="1">
      <alignment horizontal="center"/>
      <protection/>
    </xf>
    <xf numFmtId="0" fontId="3" fillId="0" borderId="320" xfId="20" applyFont="1" applyFill="1" applyBorder="1" applyAlignment="1">
      <alignment horizontal="center"/>
      <protection/>
    </xf>
    <xf numFmtId="0" fontId="31" fillId="0" borderId="321" xfId="0" applyFont="1" applyBorder="1"/>
    <xf numFmtId="3" fontId="31" fillId="0" borderId="309" xfId="0" applyNumberFormat="1" applyFont="1" applyBorder="1"/>
    <xf numFmtId="3" fontId="31" fillId="0" borderId="271" xfId="0" applyNumberFormat="1" applyFont="1" applyBorder="1"/>
    <xf numFmtId="0" fontId="30" fillId="0" borderId="99" xfId="0" applyFont="1" applyBorder="1" applyAlignment="1">
      <alignment horizontal="left" vertical="center" wrapText="1"/>
    </xf>
    <xf numFmtId="0" fontId="30" fillId="0" borderId="100" xfId="0" applyFont="1" applyBorder="1" applyAlignment="1">
      <alignment horizontal="left" vertical="center" wrapText="1"/>
    </xf>
    <xf numFmtId="0" fontId="30" fillId="0" borderId="101" xfId="0" applyFont="1" applyBorder="1" applyAlignment="1">
      <alignment horizontal="left" vertical="center" wrapText="1"/>
    </xf>
    <xf numFmtId="0" fontId="26" fillId="0" borderId="322" xfId="0" applyFont="1" applyBorder="1" applyAlignment="1">
      <alignment horizontal="center" vertical="center"/>
    </xf>
    <xf numFmtId="0" fontId="26" fillId="0" borderId="286" xfId="0" applyFont="1" applyBorder="1" applyAlignment="1">
      <alignment horizontal="center" vertical="center"/>
    </xf>
    <xf numFmtId="0" fontId="26" fillId="0" borderId="323" xfId="0" applyFont="1" applyBorder="1" applyAlignment="1">
      <alignment horizontal="center" vertical="center"/>
    </xf>
    <xf numFmtId="0" fontId="29" fillId="0" borderId="324" xfId="0" applyFont="1" applyBorder="1" applyAlignment="1">
      <alignment horizontal="left" vertical="center" wrapText="1"/>
    </xf>
    <xf numFmtId="0" fontId="29" fillId="0" borderId="325" xfId="0" applyFont="1" applyBorder="1" applyAlignment="1">
      <alignment horizontal="left" vertical="center" wrapText="1"/>
    </xf>
    <xf numFmtId="0" fontId="29" fillId="0" borderId="326" xfId="0" applyFont="1" applyBorder="1" applyAlignment="1">
      <alignment horizontal="left" vertical="center" wrapText="1"/>
    </xf>
    <xf numFmtId="0" fontId="30" fillId="0" borderId="322" xfId="0" applyFont="1" applyBorder="1" applyAlignment="1">
      <alignment horizontal="left" vertical="center" wrapText="1"/>
    </xf>
    <xf numFmtId="0" fontId="30" fillId="0" borderId="286" xfId="0" applyFont="1" applyBorder="1" applyAlignment="1">
      <alignment horizontal="left" vertical="center" wrapText="1"/>
    </xf>
    <xf numFmtId="0" fontId="30" fillId="0" borderId="323" xfId="0" applyFont="1" applyBorder="1" applyAlignment="1">
      <alignment horizontal="left" vertical="center" wrapText="1"/>
    </xf>
    <xf numFmtId="0" fontId="31" fillId="0" borderId="307" xfId="0" applyFont="1" applyBorder="1" applyAlignment="1">
      <alignment horizontal="left" vertical="center"/>
    </xf>
    <xf numFmtId="0" fontId="31" fillId="0" borderId="296" xfId="0" applyFont="1" applyBorder="1" applyAlignment="1">
      <alignment horizontal="left" vertical="center"/>
    </xf>
    <xf numFmtId="0" fontId="31" fillId="0" borderId="301" xfId="0" applyFont="1" applyBorder="1" applyAlignment="1">
      <alignment horizontal="left" vertical="center"/>
    </xf>
    <xf numFmtId="0" fontId="1" fillId="0" borderId="327" xfId="0" applyFont="1" applyBorder="1" applyAlignment="1">
      <alignment horizontal="center" vertical="center" wrapText="1"/>
    </xf>
    <xf numFmtId="0" fontId="31" fillId="0" borderId="328" xfId="0" applyFont="1" applyBorder="1" applyAlignment="1">
      <alignment horizontal="center" vertical="center" wrapText="1"/>
    </xf>
    <xf numFmtId="0" fontId="31" fillId="0" borderId="281" xfId="0" applyFont="1" applyBorder="1" applyAlignment="1">
      <alignment horizontal="center" vertical="center" wrapText="1"/>
    </xf>
    <xf numFmtId="0" fontId="1" fillId="0" borderId="313" xfId="0" applyFont="1" applyBorder="1" applyAlignment="1">
      <alignment horizontal="center" vertical="center" wrapText="1"/>
    </xf>
    <xf numFmtId="0" fontId="31" fillId="0" borderId="297" xfId="0" applyFont="1" applyBorder="1" applyAlignment="1">
      <alignment horizontal="center" vertical="center" wrapText="1"/>
    </xf>
    <xf numFmtId="0" fontId="31" fillId="0" borderId="268" xfId="0" applyFont="1" applyBorder="1" applyAlignment="1">
      <alignment horizontal="center" vertical="center" wrapText="1"/>
    </xf>
    <xf numFmtId="0" fontId="1" fillId="0" borderId="329" xfId="0" applyFont="1" applyBorder="1" applyAlignment="1">
      <alignment horizontal="center" vertical="center" wrapText="1"/>
    </xf>
    <xf numFmtId="0" fontId="31" fillId="0" borderId="282" xfId="0" applyFont="1" applyBorder="1" applyAlignment="1">
      <alignment horizontal="center" vertical="center" wrapText="1"/>
    </xf>
    <xf numFmtId="0" fontId="1" fillId="0" borderId="330" xfId="0" applyFont="1" applyBorder="1" applyAlignment="1">
      <alignment horizontal="center" vertical="center" wrapText="1"/>
    </xf>
    <xf numFmtId="0" fontId="1" fillId="0" borderId="310" xfId="0" applyFont="1" applyBorder="1" applyAlignment="1">
      <alignment horizontal="center" vertical="center" wrapText="1"/>
    </xf>
    <xf numFmtId="0" fontId="31" fillId="0" borderId="298" xfId="0" applyFont="1" applyBorder="1" applyAlignment="1">
      <alignment horizontal="center" vertical="center" wrapText="1"/>
    </xf>
    <xf numFmtId="0" fontId="31" fillId="0" borderId="271" xfId="0" applyFont="1" applyBorder="1" applyAlignment="1">
      <alignment horizontal="center" vertical="center" wrapText="1"/>
    </xf>
    <xf numFmtId="0" fontId="1" fillId="0" borderId="331" xfId="0" applyFont="1" applyBorder="1" applyAlignment="1">
      <alignment horizontal="center" vertical="center" wrapText="1"/>
    </xf>
    <xf numFmtId="0" fontId="31" fillId="0" borderId="332" xfId="0" applyFont="1" applyBorder="1" applyAlignment="1">
      <alignment horizontal="center" vertical="center" wrapText="1"/>
    </xf>
    <xf numFmtId="0" fontId="1" fillId="0" borderId="296" xfId="0" applyFont="1" applyBorder="1" applyAlignment="1">
      <alignment horizontal="center" vertical="center" wrapText="1"/>
    </xf>
    <xf numFmtId="0" fontId="31" fillId="0" borderId="301" xfId="0" applyFont="1" applyBorder="1" applyAlignment="1">
      <alignment horizontal="center" vertical="center" wrapText="1"/>
    </xf>
    <xf numFmtId="0" fontId="1" fillId="0" borderId="297" xfId="0" applyFont="1" applyBorder="1" applyAlignment="1">
      <alignment horizontal="center" vertical="center" wrapText="1"/>
    </xf>
    <xf numFmtId="49" fontId="12" fillId="6" borderId="333" xfId="20" applyNumberFormat="1" applyFont="1" applyFill="1" applyBorder="1" applyAlignment="1" applyProtection="1">
      <alignment horizontal="center" vertical="center" wrapText="1"/>
      <protection/>
    </xf>
    <xf numFmtId="49" fontId="12" fillId="6" borderId="334" xfId="20" applyNumberFormat="1" applyFont="1" applyFill="1" applyBorder="1" applyAlignment="1" applyProtection="1">
      <alignment horizontal="center" vertical="center" wrapText="1"/>
      <protection/>
    </xf>
    <xf numFmtId="49" fontId="12" fillId="6" borderId="335" xfId="20" applyNumberFormat="1" applyFont="1" applyFill="1" applyBorder="1" applyAlignment="1" applyProtection="1">
      <alignment horizontal="center" vertical="center" wrapText="1"/>
      <protection/>
    </xf>
    <xf numFmtId="0" fontId="8" fillId="9" borderId="336" xfId="20" applyFont="1" applyFill="1" applyBorder="1" applyAlignment="1" applyProtection="1">
      <alignment horizontal="center" vertical="center" wrapText="1"/>
      <protection/>
    </xf>
    <xf numFmtId="0" fontId="8" fillId="9" borderId="52" xfId="20" applyFont="1" applyFill="1" applyBorder="1" applyAlignment="1" applyProtection="1">
      <alignment horizontal="center" vertical="center" wrapText="1"/>
      <protection/>
    </xf>
    <xf numFmtId="0" fontId="8" fillId="9" borderId="337" xfId="20" applyFont="1" applyFill="1" applyBorder="1" applyAlignment="1" applyProtection="1">
      <alignment horizontal="center" vertical="center" wrapText="1"/>
      <protection/>
    </xf>
    <xf numFmtId="0" fontId="8" fillId="9" borderId="53" xfId="20" applyFont="1" applyFill="1" applyBorder="1" applyAlignment="1" applyProtection="1">
      <alignment horizontal="center" vertical="center" wrapText="1"/>
      <protection/>
    </xf>
    <xf numFmtId="0" fontId="8" fillId="9" borderId="0" xfId="20" applyFont="1" applyFill="1" applyBorder="1" applyAlignment="1" applyProtection="1">
      <alignment horizontal="center" vertical="center" wrapText="1"/>
      <protection/>
    </xf>
    <xf numFmtId="0" fontId="8" fillId="9" borderId="261" xfId="20" applyFont="1" applyFill="1" applyBorder="1" applyAlignment="1" applyProtection="1">
      <alignment horizontal="center" vertical="center" wrapText="1"/>
      <protection/>
    </xf>
    <xf numFmtId="0" fontId="8" fillId="9" borderId="29" xfId="20" applyFont="1" applyFill="1" applyBorder="1" applyAlignment="1" applyProtection="1">
      <alignment horizontal="center" vertical="center" wrapText="1"/>
      <protection/>
    </xf>
    <xf numFmtId="0" fontId="8" fillId="9" borderId="30" xfId="20" applyFont="1" applyFill="1" applyBorder="1" applyAlignment="1" applyProtection="1">
      <alignment horizontal="center" vertical="center" wrapText="1"/>
      <protection/>
    </xf>
    <xf numFmtId="0" fontId="8" fillId="9" borderId="229" xfId="20" applyFont="1" applyFill="1" applyBorder="1" applyAlignment="1" applyProtection="1">
      <alignment horizontal="center" vertical="center" wrapText="1"/>
      <protection/>
    </xf>
    <xf numFmtId="3" fontId="12" fillId="5" borderId="338" xfId="20" applyNumberFormat="1" applyFont="1" applyFill="1" applyBorder="1" applyAlignment="1">
      <alignment horizontal="center" vertical="center" wrapText="1"/>
      <protection/>
    </xf>
    <xf numFmtId="3" fontId="12" fillId="5" borderId="339" xfId="20" applyNumberFormat="1" applyFont="1" applyFill="1" applyBorder="1" applyAlignment="1">
      <alignment horizontal="center" vertical="center" wrapText="1"/>
      <protection/>
    </xf>
    <xf numFmtId="3" fontId="12" fillId="5" borderId="27" xfId="20" applyNumberFormat="1" applyFont="1" applyFill="1" applyBorder="1" applyAlignment="1">
      <alignment horizontal="center" vertical="center" wrapText="1"/>
      <protection/>
    </xf>
    <xf numFmtId="3" fontId="12" fillId="6" borderId="337" xfId="20" applyNumberFormat="1" applyFont="1" applyFill="1" applyBorder="1" applyAlignment="1">
      <alignment horizontal="center" vertical="center" wrapText="1"/>
      <protection/>
    </xf>
    <xf numFmtId="3" fontId="12" fillId="6" borderId="261" xfId="20" applyNumberFormat="1" applyFont="1" applyFill="1" applyBorder="1" applyAlignment="1">
      <alignment horizontal="center" vertical="center" wrapText="1"/>
      <protection/>
    </xf>
    <xf numFmtId="3" fontId="12" fillId="6" borderId="28" xfId="20" applyNumberFormat="1" applyFont="1" applyFill="1" applyBorder="1" applyAlignment="1">
      <alignment horizontal="center" vertical="center" wrapText="1"/>
      <protection/>
    </xf>
    <xf numFmtId="3" fontId="12" fillId="5" borderId="340" xfId="20" applyNumberFormat="1" applyFont="1" applyFill="1" applyBorder="1" applyAlignment="1">
      <alignment horizontal="center" vertical="center" wrapText="1"/>
      <protection/>
    </xf>
    <xf numFmtId="0" fontId="12" fillId="5" borderId="341" xfId="20" applyFont="1" applyFill="1" applyBorder="1" applyAlignment="1">
      <alignment horizontal="center" vertical="center" wrapText="1"/>
      <protection/>
    </xf>
    <xf numFmtId="0" fontId="12" fillId="5" borderId="342" xfId="20" applyFont="1" applyFill="1" applyBorder="1" applyAlignment="1">
      <alignment horizontal="center" vertical="center" wrapText="1"/>
      <protection/>
    </xf>
    <xf numFmtId="3" fontId="12" fillId="4" borderId="340" xfId="20" applyNumberFormat="1" applyFont="1" applyFill="1" applyBorder="1" applyAlignment="1">
      <alignment horizontal="center" vertical="center" wrapText="1"/>
      <protection/>
    </xf>
    <xf numFmtId="3" fontId="12" fillId="4" borderId="341" xfId="20" applyNumberFormat="1" applyFont="1" applyFill="1" applyBorder="1" applyAlignment="1">
      <alignment horizontal="center" vertical="center" wrapText="1"/>
      <protection/>
    </xf>
    <xf numFmtId="3" fontId="12" fillId="4" borderId="342" xfId="20" applyNumberFormat="1" applyFont="1" applyFill="1" applyBorder="1" applyAlignment="1">
      <alignment horizontal="center" vertical="center" wrapText="1"/>
      <protection/>
    </xf>
    <xf numFmtId="0" fontId="13" fillId="3" borderId="343" xfId="20" applyFont="1" applyFill="1" applyBorder="1" applyAlignment="1" applyProtection="1">
      <alignment horizontal="center" vertical="center" wrapText="1"/>
      <protection/>
    </xf>
    <xf numFmtId="0" fontId="13" fillId="3" borderId="344" xfId="20" applyFont="1" applyFill="1" applyBorder="1" applyAlignment="1" applyProtection="1">
      <alignment horizontal="center" vertical="center" wrapText="1"/>
      <protection/>
    </xf>
    <xf numFmtId="0" fontId="13" fillId="3" borderId="345" xfId="20" applyFont="1" applyFill="1" applyBorder="1" applyAlignment="1" applyProtection="1">
      <alignment horizontal="center" vertical="center" wrapText="1"/>
      <protection/>
    </xf>
    <xf numFmtId="0" fontId="13" fillId="3" borderId="346" xfId="20" applyFont="1" applyFill="1" applyBorder="1" applyAlignment="1" applyProtection="1">
      <alignment horizontal="center" vertical="center" wrapText="1"/>
      <protection/>
    </xf>
    <xf numFmtId="0" fontId="13" fillId="3" borderId="347" xfId="20" applyFont="1" applyFill="1" applyBorder="1" applyAlignment="1" applyProtection="1">
      <alignment horizontal="center" vertical="center" wrapText="1"/>
      <protection/>
    </xf>
    <xf numFmtId="0" fontId="13" fillId="3" borderId="26" xfId="20" applyFont="1" applyFill="1" applyBorder="1" applyAlignment="1" applyProtection="1">
      <alignment horizontal="center" vertical="center" wrapText="1"/>
      <protection/>
    </xf>
    <xf numFmtId="0" fontId="13" fillId="3" borderId="348" xfId="20" applyFont="1" applyFill="1" applyBorder="1" applyAlignment="1" applyProtection="1">
      <alignment horizontal="left" vertical="center" wrapText="1"/>
      <protection/>
    </xf>
    <xf numFmtId="0" fontId="13" fillId="3" borderId="349" xfId="20" applyFont="1" applyFill="1" applyBorder="1" applyAlignment="1" applyProtection="1">
      <alignment horizontal="left" vertical="center" wrapText="1"/>
      <protection/>
    </xf>
    <xf numFmtId="0" fontId="13" fillId="3" borderId="350" xfId="20" applyFont="1" applyFill="1" applyBorder="1" applyAlignment="1" applyProtection="1">
      <alignment horizontal="left" vertical="center" wrapText="1"/>
      <protection/>
    </xf>
    <xf numFmtId="49" fontId="11" fillId="5" borderId="322" xfId="20" applyNumberFormat="1" applyFont="1" applyFill="1" applyBorder="1" applyAlignment="1">
      <alignment horizontal="left" vertical="center"/>
      <protection/>
    </xf>
    <xf numFmtId="49" fontId="11" fillId="5" borderId="286" xfId="20" applyNumberFormat="1" applyFont="1" applyFill="1" applyBorder="1" applyAlignment="1">
      <alignment horizontal="left" vertical="center"/>
      <protection/>
    </xf>
    <xf numFmtId="0" fontId="3" fillId="5" borderId="323" xfId="20" applyFont="1" applyFill="1" applyBorder="1" applyAlignment="1">
      <alignment horizontal="left" vertical="center"/>
      <protection/>
    </xf>
    <xf numFmtId="3" fontId="9" fillId="5" borderId="351" xfId="20" applyNumberFormat="1" applyFont="1" applyFill="1" applyBorder="1" applyAlignment="1" applyProtection="1">
      <alignment horizontal="center" vertical="center" wrapText="1"/>
      <protection/>
    </xf>
    <xf numFmtId="3" fontId="9" fillId="5" borderId="351" xfId="20" applyNumberFormat="1" applyFont="1" applyFill="1" applyBorder="1" applyAlignment="1" applyProtection="1">
      <alignment horizontal="center" vertical="center"/>
      <protection/>
    </xf>
    <xf numFmtId="3" fontId="9" fillId="10" borderId="351" xfId="20" applyNumberFormat="1" applyFont="1" applyFill="1" applyBorder="1" applyAlignment="1">
      <alignment horizontal="center" vertical="center" wrapText="1"/>
      <protection/>
    </xf>
    <xf numFmtId="3" fontId="9" fillId="5" borderId="351" xfId="20" applyNumberFormat="1" applyFont="1" applyFill="1" applyBorder="1" applyAlignment="1">
      <alignment horizontal="center" vertical="center" wrapText="1"/>
      <protection/>
    </xf>
    <xf numFmtId="0" fontId="14" fillId="11" borderId="336" xfId="20" applyFont="1" applyFill="1" applyBorder="1" applyAlignment="1" applyProtection="1">
      <alignment horizontal="center" vertical="center" wrapText="1"/>
      <protection/>
    </xf>
    <xf numFmtId="0" fontId="14" fillId="11" borderId="52" xfId="20" applyFont="1" applyFill="1" applyBorder="1" applyAlignment="1" applyProtection="1">
      <alignment horizontal="center" vertical="center" wrapText="1"/>
      <protection/>
    </xf>
    <xf numFmtId="0" fontId="14" fillId="11" borderId="337" xfId="20" applyFont="1" applyFill="1" applyBorder="1" applyAlignment="1" applyProtection="1">
      <alignment horizontal="center" vertical="center" wrapText="1"/>
      <protection/>
    </xf>
    <xf numFmtId="0" fontId="14" fillId="11" borderId="53" xfId="20" applyFont="1" applyFill="1" applyBorder="1" applyAlignment="1" applyProtection="1">
      <alignment horizontal="center" vertical="center" wrapText="1"/>
      <protection/>
    </xf>
    <xf numFmtId="0" fontId="14" fillId="11" borderId="0" xfId="20" applyFont="1" applyFill="1" applyBorder="1" applyAlignment="1" applyProtection="1">
      <alignment horizontal="center" vertical="center" wrapText="1"/>
      <protection/>
    </xf>
    <xf numFmtId="0" fontId="14" fillId="11" borderId="261" xfId="20" applyFont="1" applyFill="1" applyBorder="1" applyAlignment="1" applyProtection="1">
      <alignment horizontal="center" vertical="center" wrapText="1"/>
      <protection/>
    </xf>
    <xf numFmtId="0" fontId="14" fillId="11" borderId="29" xfId="20" applyFont="1" applyFill="1" applyBorder="1" applyAlignment="1" applyProtection="1">
      <alignment horizontal="center" vertical="center" wrapText="1"/>
      <protection/>
    </xf>
    <xf numFmtId="0" fontId="14" fillId="11" borderId="30" xfId="20" applyFont="1" applyFill="1" applyBorder="1" applyAlignment="1" applyProtection="1">
      <alignment horizontal="center" vertical="center" wrapText="1"/>
      <protection/>
    </xf>
    <xf numFmtId="0" fontId="14" fillId="11" borderId="229" xfId="20" applyFont="1" applyFill="1" applyBorder="1" applyAlignment="1" applyProtection="1">
      <alignment horizontal="center" vertical="center" wrapText="1"/>
      <protection/>
    </xf>
    <xf numFmtId="49" fontId="10" fillId="0" borderId="322" xfId="20" applyNumberFormat="1" applyFont="1" applyFill="1" applyBorder="1" applyAlignment="1" applyProtection="1">
      <alignment horizontal="center" vertical="center" wrapText="1"/>
      <protection/>
    </xf>
    <xf numFmtId="0" fontId="9" fillId="0" borderId="322" xfId="20" applyFont="1" applyFill="1" applyBorder="1" applyAlignment="1">
      <alignment horizontal="center" vertical="center" wrapText="1"/>
      <protection/>
    </xf>
    <xf numFmtId="49" fontId="15" fillId="0" borderId="352" xfId="20" applyNumberFormat="1" applyFont="1" applyFill="1" applyBorder="1" applyAlignment="1" applyProtection="1">
      <alignment horizontal="center" vertical="center" wrapText="1"/>
      <protection/>
    </xf>
    <xf numFmtId="0" fontId="12" fillId="0" borderId="352" xfId="20" applyFont="1" applyFill="1" applyBorder="1" applyAlignment="1">
      <alignment horizontal="center" vertical="center" wrapText="1"/>
      <protection/>
    </xf>
    <xf numFmtId="0" fontId="15" fillId="0" borderId="353" xfId="20" applyFont="1" applyFill="1" applyBorder="1" applyAlignment="1" applyProtection="1">
      <alignment horizontal="left" vertical="center" wrapText="1"/>
      <protection/>
    </xf>
    <xf numFmtId="0" fontId="12" fillId="0" borderId="353" xfId="20" applyFont="1" applyFill="1" applyBorder="1" applyAlignment="1">
      <alignment horizontal="left" vertical="center" wrapText="1"/>
      <protection/>
    </xf>
    <xf numFmtId="3" fontId="9" fillId="6" borderId="351" xfId="20" applyNumberFormat="1" applyFont="1" applyFill="1" applyBorder="1" applyAlignment="1">
      <alignment horizontal="center" vertical="center" wrapText="1"/>
      <protection/>
    </xf>
    <xf numFmtId="0" fontId="9" fillId="6" borderId="351" xfId="20" applyFont="1" applyFill="1" applyBorder="1" applyAlignment="1">
      <alignment horizontal="center" vertical="center" wrapText="1"/>
      <protection/>
    </xf>
    <xf numFmtId="3" fontId="9" fillId="4" borderId="354" xfId="20" applyNumberFormat="1" applyFont="1" applyFill="1" applyBorder="1" applyAlignment="1" applyProtection="1">
      <alignment horizontal="center" textRotation="90" wrapText="1"/>
      <protection/>
    </xf>
    <xf numFmtId="0" fontId="9" fillId="4" borderId="355" xfId="20" applyFont="1" applyFill="1" applyBorder="1" applyAlignment="1">
      <alignment horizontal="center" textRotation="90" wrapText="1"/>
      <protection/>
    </xf>
    <xf numFmtId="0" fontId="9" fillId="4" borderId="356" xfId="20" applyFont="1" applyFill="1" applyBorder="1" applyAlignment="1">
      <alignment horizontal="center" textRotation="90" wrapText="1"/>
      <protection/>
    </xf>
    <xf numFmtId="3" fontId="9" fillId="4" borderId="355" xfId="20" applyNumberFormat="1" applyFont="1" applyFill="1" applyBorder="1" applyAlignment="1" applyProtection="1">
      <alignment horizontal="center" textRotation="90" wrapText="1"/>
      <protection/>
    </xf>
    <xf numFmtId="3" fontId="9" fillId="4" borderId="357" xfId="20" applyNumberFormat="1" applyFont="1" applyFill="1" applyBorder="1" applyAlignment="1" applyProtection="1">
      <alignment horizontal="center" textRotation="90" wrapText="1"/>
      <protection/>
    </xf>
    <xf numFmtId="0" fontId="9" fillId="4" borderId="358" xfId="20" applyFont="1" applyFill="1" applyBorder="1" applyAlignment="1">
      <alignment horizontal="center" textRotation="90" wrapText="1"/>
      <protection/>
    </xf>
    <xf numFmtId="0" fontId="9" fillId="4" borderId="359" xfId="20" applyFont="1" applyFill="1" applyBorder="1" applyAlignment="1">
      <alignment horizontal="center" textRotation="90" wrapText="1"/>
      <protection/>
    </xf>
    <xf numFmtId="3" fontId="9" fillId="4" borderId="0" xfId="20" applyNumberFormat="1" applyFont="1" applyFill="1" applyBorder="1" applyAlignment="1" applyProtection="1">
      <alignment horizontal="center" textRotation="90" wrapText="1"/>
      <protection/>
    </xf>
    <xf numFmtId="0" fontId="9" fillId="4" borderId="0" xfId="20" applyFont="1" applyFill="1" applyBorder="1" applyAlignment="1">
      <alignment horizontal="center" textRotation="90" wrapText="1"/>
      <protection/>
    </xf>
    <xf numFmtId="0" fontId="9" fillId="4" borderId="360" xfId="20" applyFont="1" applyFill="1" applyBorder="1" applyAlignment="1">
      <alignment horizontal="center" textRotation="90" wrapText="1"/>
      <protection/>
    </xf>
    <xf numFmtId="3" fontId="9" fillId="4" borderId="361" xfId="20" applyNumberFormat="1" applyFont="1" applyFill="1" applyBorder="1" applyAlignment="1" applyProtection="1">
      <alignment horizontal="center" textRotation="90" wrapText="1"/>
      <protection/>
    </xf>
    <xf numFmtId="0" fontId="9" fillId="4" borderId="362" xfId="20" applyFont="1" applyFill="1" applyBorder="1" applyAlignment="1">
      <alignment horizontal="center" textRotation="90" wrapText="1"/>
      <protection/>
    </xf>
    <xf numFmtId="0" fontId="9" fillId="4" borderId="363" xfId="20" applyFont="1" applyFill="1" applyBorder="1" applyAlignment="1">
      <alignment horizontal="center" textRotation="90" wrapText="1"/>
      <protection/>
    </xf>
    <xf numFmtId="0" fontId="9" fillId="4" borderId="364" xfId="20" applyFont="1" applyFill="1" applyBorder="1" applyAlignment="1">
      <alignment horizontal="center" textRotation="90" wrapText="1"/>
      <protection/>
    </xf>
    <xf numFmtId="3" fontId="9" fillId="4" borderId="365" xfId="20" applyNumberFormat="1" applyFont="1" applyFill="1" applyBorder="1" applyAlignment="1" applyProtection="1">
      <alignment horizontal="center" textRotation="90" wrapText="1"/>
      <protection/>
    </xf>
    <xf numFmtId="0" fontId="9" fillId="4" borderId="365" xfId="20" applyFont="1" applyFill="1" applyBorder="1" applyAlignment="1">
      <alignment horizontal="center" textRotation="90" wrapText="1"/>
      <protection/>
    </xf>
    <xf numFmtId="0" fontId="9" fillId="4" borderId="366" xfId="20" applyFont="1" applyFill="1" applyBorder="1" applyAlignment="1">
      <alignment horizontal="center" textRotation="90" wrapText="1"/>
      <protection/>
    </xf>
    <xf numFmtId="0" fontId="8" fillId="9" borderId="52" xfId="20" applyFont="1" applyFill="1" applyBorder="1" applyAlignment="1" applyProtection="1">
      <alignment horizontal="center" vertical="center"/>
      <protection/>
    </xf>
    <xf numFmtId="0" fontId="8" fillId="9" borderId="337" xfId="20" applyFont="1" applyFill="1" applyBorder="1" applyAlignment="1" applyProtection="1">
      <alignment horizontal="center" vertical="center"/>
      <protection/>
    </xf>
    <xf numFmtId="0" fontId="8" fillId="9" borderId="53" xfId="20" applyFont="1" applyFill="1" applyBorder="1" applyAlignment="1" applyProtection="1">
      <alignment horizontal="center" vertical="center"/>
      <protection/>
    </xf>
    <xf numFmtId="0" fontId="8" fillId="9" borderId="0" xfId="20" applyFont="1" applyFill="1" applyBorder="1" applyAlignment="1" applyProtection="1">
      <alignment horizontal="center" vertical="center"/>
      <protection/>
    </xf>
    <xf numFmtId="0" fontId="8" fillId="9" borderId="261" xfId="20" applyFont="1" applyFill="1" applyBorder="1" applyAlignment="1" applyProtection="1">
      <alignment horizontal="center" vertical="center"/>
      <protection/>
    </xf>
    <xf numFmtId="0" fontId="8" fillId="9" borderId="29" xfId="20" applyFont="1" applyFill="1" applyBorder="1" applyAlignment="1" applyProtection="1">
      <alignment horizontal="center" vertical="center"/>
      <protection/>
    </xf>
    <xf numFmtId="0" fontId="8" fillId="9" borderId="30" xfId="20" applyFont="1" applyFill="1" applyBorder="1" applyAlignment="1" applyProtection="1">
      <alignment horizontal="center" vertical="center"/>
      <protection/>
    </xf>
    <xf numFmtId="0" fontId="8" fillId="9" borderId="229" xfId="20" applyFont="1" applyFill="1" applyBorder="1" applyAlignment="1" applyProtection="1">
      <alignment horizontal="center" vertical="center"/>
      <protection/>
    </xf>
    <xf numFmtId="3" fontId="19" fillId="4" borderId="367" xfId="20" applyNumberFormat="1" applyFont="1" applyFill="1" applyBorder="1" applyAlignment="1" applyProtection="1">
      <alignment horizontal="center" vertical="center" wrapText="1"/>
      <protection/>
    </xf>
    <xf numFmtId="3" fontId="19" fillId="4" borderId="368" xfId="20" applyNumberFormat="1" applyFont="1" applyFill="1" applyBorder="1" applyAlignment="1" applyProtection="1">
      <alignment horizontal="center" vertical="center" wrapText="1"/>
      <protection/>
    </xf>
    <xf numFmtId="3" fontId="19" fillId="4" borderId="0" xfId="20" applyNumberFormat="1" applyFont="1" applyFill="1" applyBorder="1" applyAlignment="1" applyProtection="1">
      <alignment horizontal="center" vertical="center" wrapText="1"/>
      <protection/>
    </xf>
    <xf numFmtId="3" fontId="19" fillId="4" borderId="57" xfId="20" applyNumberFormat="1" applyFont="1" applyFill="1" applyBorder="1" applyAlignment="1" applyProtection="1">
      <alignment horizontal="center" vertical="center" wrapText="1"/>
      <protection/>
    </xf>
    <xf numFmtId="3" fontId="19" fillId="4" borderId="52" xfId="20" applyNumberFormat="1" applyFont="1" applyFill="1" applyBorder="1" applyAlignment="1" applyProtection="1">
      <alignment horizontal="center" wrapText="1"/>
      <protection/>
    </xf>
    <xf numFmtId="3" fontId="19" fillId="4" borderId="337" xfId="20" applyNumberFormat="1" applyFont="1" applyFill="1" applyBorder="1" applyAlignment="1" applyProtection="1">
      <alignment horizontal="center" wrapText="1"/>
      <protection/>
    </xf>
    <xf numFmtId="3" fontId="19" fillId="4" borderId="0" xfId="20" applyNumberFormat="1" applyFont="1" applyFill="1" applyBorder="1" applyAlignment="1" applyProtection="1">
      <alignment horizontal="center" wrapText="1"/>
      <protection/>
    </xf>
    <xf numFmtId="3" fontId="19" fillId="4" borderId="261" xfId="20" applyNumberFormat="1" applyFont="1" applyFill="1" applyBorder="1" applyAlignment="1" applyProtection="1">
      <alignment horizontal="center" wrapText="1"/>
      <protection/>
    </xf>
    <xf numFmtId="3" fontId="19" fillId="4" borderId="57" xfId="20" applyNumberFormat="1" applyFont="1" applyFill="1" applyBorder="1" applyAlignment="1" applyProtection="1">
      <alignment horizontal="center" wrapText="1"/>
      <protection/>
    </xf>
    <xf numFmtId="3" fontId="19" fillId="4" borderId="369" xfId="20" applyNumberFormat="1" applyFont="1" applyFill="1" applyBorder="1" applyAlignment="1" applyProtection="1">
      <alignment horizontal="center" wrapText="1"/>
      <protection/>
    </xf>
    <xf numFmtId="3" fontId="9" fillId="4" borderId="367" xfId="20" applyNumberFormat="1" applyFont="1" applyFill="1" applyBorder="1" applyAlignment="1" applyProtection="1">
      <alignment horizontal="center" textRotation="90" wrapText="1"/>
      <protection/>
    </xf>
    <xf numFmtId="0" fontId="9" fillId="4" borderId="368" xfId="20" applyFont="1" applyFill="1" applyBorder="1" applyAlignment="1">
      <alignment horizontal="center" textRotation="90" wrapText="1"/>
      <protection/>
    </xf>
    <xf numFmtId="0" fontId="9" fillId="4" borderId="370" xfId="20" applyFont="1" applyFill="1" applyBorder="1" applyAlignment="1">
      <alignment horizontal="center" textRotation="90" wrapText="1"/>
      <protection/>
    </xf>
    <xf numFmtId="3" fontId="20" fillId="0" borderId="371" xfId="20" applyNumberFormat="1" applyFont="1" applyFill="1" applyBorder="1" applyAlignment="1" applyProtection="1" quotePrefix="1">
      <alignment horizontal="left" vertical="center" wrapText="1"/>
      <protection/>
    </xf>
    <xf numFmtId="3" fontId="20" fillId="0" borderId="372" xfId="20" applyNumberFormat="1" applyFont="1" applyFill="1" applyBorder="1" applyAlignment="1" applyProtection="1" quotePrefix="1">
      <alignment horizontal="left" vertical="center" wrapText="1"/>
      <protection/>
    </xf>
    <xf numFmtId="3" fontId="20" fillId="0" borderId="236" xfId="20" applyNumberFormat="1" applyFont="1" applyFill="1" applyBorder="1" applyAlignment="1" applyProtection="1" quotePrefix="1">
      <alignment horizontal="center" vertical="center" wrapText="1"/>
      <protection/>
    </xf>
    <xf numFmtId="3" fontId="20" fillId="0" borderId="373" xfId="20" applyNumberFormat="1" applyFont="1" applyFill="1" applyBorder="1" applyAlignment="1" applyProtection="1" quotePrefix="1">
      <alignment horizontal="center" vertical="center" wrapText="1"/>
      <protection/>
    </xf>
    <xf numFmtId="3" fontId="21" fillId="0" borderId="374" xfId="20" applyNumberFormat="1" applyFont="1" applyFill="1" applyBorder="1" applyAlignment="1" applyProtection="1" quotePrefix="1">
      <alignment horizontal="center" vertical="center" wrapText="1"/>
      <protection/>
    </xf>
    <xf numFmtId="3" fontId="21" fillId="0" borderId="375" xfId="20" applyNumberFormat="1" applyFont="1" applyFill="1" applyBorder="1" applyAlignment="1" applyProtection="1" quotePrefix="1">
      <alignment horizontal="center" vertical="center" wrapText="1"/>
      <protection/>
    </xf>
    <xf numFmtId="3" fontId="9" fillId="4" borderId="261" xfId="20" applyNumberFormat="1" applyFont="1" applyFill="1" applyBorder="1" applyAlignment="1" applyProtection="1">
      <alignment horizontal="center" textRotation="90" wrapText="1"/>
      <protection/>
    </xf>
    <xf numFmtId="0" fontId="9" fillId="4" borderId="261" xfId="20" applyFont="1" applyFill="1" applyBorder="1" applyAlignment="1">
      <alignment horizontal="center" textRotation="90" wrapText="1"/>
      <protection/>
    </xf>
    <xf numFmtId="0" fontId="9" fillId="4" borderId="376" xfId="20" applyFont="1" applyFill="1" applyBorder="1" applyAlignment="1">
      <alignment horizontal="center" textRotation="90" wrapText="1"/>
      <protection/>
    </xf>
    <xf numFmtId="3" fontId="19" fillId="6" borderId="52" xfId="20" applyNumberFormat="1" applyFont="1" applyFill="1" applyBorder="1" applyAlignment="1" applyProtection="1">
      <alignment horizontal="center" wrapText="1"/>
      <protection/>
    </xf>
    <xf numFmtId="3" fontId="19" fillId="6" borderId="377" xfId="20" applyNumberFormat="1" applyFont="1" applyFill="1" applyBorder="1" applyAlignment="1" applyProtection="1">
      <alignment horizontal="center" wrapText="1"/>
      <protection/>
    </xf>
    <xf numFmtId="3" fontId="19" fillId="6" borderId="0" xfId="20" applyNumberFormat="1" applyFont="1" applyFill="1" applyBorder="1" applyAlignment="1" applyProtection="1">
      <alignment horizontal="center" wrapText="1"/>
      <protection/>
    </xf>
    <xf numFmtId="3" fontId="19" fillId="6" borderId="378" xfId="20" applyNumberFormat="1" applyFont="1" applyFill="1" applyBorder="1" applyAlignment="1" applyProtection="1">
      <alignment horizontal="center" wrapText="1"/>
      <protection/>
    </xf>
    <xf numFmtId="3" fontId="19" fillId="6" borderId="379" xfId="20" applyNumberFormat="1" applyFont="1" applyFill="1" applyBorder="1" applyAlignment="1" applyProtection="1">
      <alignment horizontal="center" wrapText="1"/>
      <protection/>
    </xf>
    <xf numFmtId="3" fontId="19" fillId="6" borderId="129" xfId="20" applyNumberFormat="1" applyFont="1" applyFill="1" applyBorder="1" applyAlignment="1" applyProtection="1">
      <alignment horizontal="center" wrapText="1"/>
      <protection/>
    </xf>
    <xf numFmtId="3" fontId="9" fillId="6" borderId="380" xfId="20" applyNumberFormat="1" applyFont="1" applyFill="1" applyBorder="1" applyAlignment="1" applyProtection="1">
      <alignment horizontal="center" textRotation="90" wrapText="1"/>
      <protection/>
    </xf>
    <xf numFmtId="0" fontId="9" fillId="6" borderId="380" xfId="20" applyFont="1" applyFill="1" applyBorder="1" applyAlignment="1">
      <alignment horizontal="center" textRotation="90" wrapText="1"/>
      <protection/>
    </xf>
    <xf numFmtId="0" fontId="9" fillId="6" borderId="136" xfId="20" applyFont="1" applyFill="1" applyBorder="1" applyAlignment="1">
      <alignment horizontal="center" textRotation="90" wrapText="1"/>
      <protection/>
    </xf>
    <xf numFmtId="3" fontId="9" fillId="6" borderId="378" xfId="20" applyNumberFormat="1" applyFont="1" applyFill="1" applyBorder="1" applyAlignment="1" applyProtection="1">
      <alignment horizontal="center" textRotation="90" wrapText="1"/>
      <protection/>
    </xf>
    <xf numFmtId="0" fontId="9" fillId="6" borderId="378" xfId="20" applyFont="1" applyFill="1" applyBorder="1" applyAlignment="1">
      <alignment horizontal="center" textRotation="90" wrapText="1"/>
      <protection/>
    </xf>
    <xf numFmtId="0" fontId="9" fillId="6" borderId="381" xfId="20" applyFont="1" applyFill="1" applyBorder="1" applyAlignment="1">
      <alignment horizontal="center" textRotation="90" wrapText="1"/>
      <protection/>
    </xf>
    <xf numFmtId="3" fontId="9" fillId="6" borderId="382" xfId="20" applyNumberFormat="1" applyFont="1" applyFill="1" applyBorder="1" applyAlignment="1" applyProtection="1">
      <alignment horizontal="center" textRotation="90" wrapText="1"/>
      <protection/>
    </xf>
    <xf numFmtId="0" fontId="9" fillId="6" borderId="382" xfId="20" applyFont="1" applyFill="1" applyBorder="1" applyAlignment="1">
      <alignment horizontal="center" textRotation="90" wrapText="1"/>
      <protection/>
    </xf>
    <xf numFmtId="0" fontId="9" fillId="6" borderId="137" xfId="20" applyFont="1" applyFill="1" applyBorder="1" applyAlignment="1">
      <alignment horizontal="center" textRotation="90" wrapText="1"/>
      <protection/>
    </xf>
    <xf numFmtId="49" fontId="11" fillId="6" borderId="383" xfId="20" applyNumberFormat="1" applyFont="1" applyFill="1" applyBorder="1" applyAlignment="1">
      <alignment horizontal="left" vertical="center"/>
      <protection/>
    </xf>
    <xf numFmtId="49" fontId="11" fillId="6" borderId="384" xfId="20" applyNumberFormat="1" applyFont="1" applyFill="1" applyBorder="1" applyAlignment="1">
      <alignment horizontal="left" vertical="center"/>
      <protection/>
    </xf>
    <xf numFmtId="0" fontId="3" fillId="6" borderId="385" xfId="20" applyFont="1" applyFill="1" applyBorder="1" applyAlignment="1">
      <alignment horizontal="left" vertical="center"/>
      <protection/>
    </xf>
    <xf numFmtId="3" fontId="21" fillId="0" borderId="386" xfId="20" applyNumberFormat="1" applyFont="1" applyFill="1" applyBorder="1" applyAlignment="1" applyProtection="1" quotePrefix="1">
      <alignment horizontal="center" vertical="center" wrapText="1"/>
      <protection/>
    </xf>
    <xf numFmtId="3" fontId="21" fillId="0" borderId="387" xfId="20" applyNumberFormat="1" applyFont="1" applyFill="1" applyBorder="1" applyAlignment="1" applyProtection="1" quotePrefix="1">
      <alignment horizontal="center" vertical="center" wrapText="1"/>
      <protection/>
    </xf>
    <xf numFmtId="3" fontId="19" fillId="6" borderId="382" xfId="20" applyNumberFormat="1" applyFont="1" applyFill="1" applyBorder="1" applyAlignment="1" applyProtection="1">
      <alignment horizontal="center" vertical="center" wrapText="1"/>
      <protection/>
    </xf>
    <xf numFmtId="3" fontId="19" fillId="6" borderId="134" xfId="20" applyNumberFormat="1" applyFont="1" applyFill="1" applyBorder="1" applyAlignment="1" applyProtection="1">
      <alignment horizontal="center" vertical="center" wrapText="1"/>
      <protection/>
    </xf>
    <xf numFmtId="3" fontId="20" fillId="0" borderId="388" xfId="20" applyNumberFormat="1" applyFont="1" applyFill="1" applyBorder="1" applyAlignment="1" applyProtection="1" quotePrefix="1">
      <alignment horizontal="center" vertical="center" wrapText="1"/>
      <protection/>
    </xf>
    <xf numFmtId="3" fontId="20" fillId="0" borderId="389" xfId="20" applyNumberFormat="1" applyFont="1" applyFill="1" applyBorder="1" applyAlignment="1" applyProtection="1" quotePrefix="1">
      <alignment horizontal="center" vertical="center" wrapText="1"/>
      <protection/>
    </xf>
    <xf numFmtId="3" fontId="20" fillId="0" borderId="390" xfId="20" applyNumberFormat="1" applyFont="1" applyFill="1" applyBorder="1" applyAlignment="1" applyProtection="1" quotePrefix="1">
      <alignment horizontal="left" vertical="center" wrapText="1"/>
      <protection/>
    </xf>
    <xf numFmtId="3" fontId="20" fillId="0" borderId="391" xfId="20" applyNumberFormat="1" applyFont="1" applyFill="1" applyBorder="1" applyAlignment="1" applyProtection="1" quotePrefix="1">
      <alignment horizontal="left" vertical="center" wrapText="1"/>
      <protection/>
    </xf>
    <xf numFmtId="3" fontId="19" fillId="6" borderId="392" xfId="20" applyNumberFormat="1" applyFont="1" applyFill="1" applyBorder="1" applyAlignment="1" applyProtection="1">
      <alignment horizontal="center" vertical="center" wrapText="1"/>
      <protection/>
    </xf>
    <xf numFmtId="3" fontId="19" fillId="6" borderId="393" xfId="20" applyNumberFormat="1" applyFont="1" applyFill="1" applyBorder="1" applyAlignment="1" applyProtection="1">
      <alignment horizontal="center" vertical="center" wrapText="1"/>
      <protection/>
    </xf>
    <xf numFmtId="3" fontId="25" fillId="6" borderId="394" xfId="20" applyNumberFormat="1" applyFont="1" applyFill="1" applyBorder="1" applyAlignment="1" applyProtection="1">
      <alignment horizontal="center" wrapText="1"/>
      <protection/>
    </xf>
    <xf numFmtId="3" fontId="25" fillId="6" borderId="52" xfId="20" applyNumberFormat="1" applyFont="1" applyFill="1" applyBorder="1" applyAlignment="1" applyProtection="1">
      <alignment horizontal="center" wrapText="1"/>
      <protection/>
    </xf>
    <xf numFmtId="3" fontId="25" fillId="6" borderId="395" xfId="20" applyNumberFormat="1" applyFont="1" applyFill="1" applyBorder="1" applyAlignment="1" applyProtection="1">
      <alignment horizontal="center" wrapText="1"/>
      <protection/>
    </xf>
    <xf numFmtId="3" fontId="25" fillId="6" borderId="0" xfId="20" applyNumberFormat="1" applyFont="1" applyFill="1" applyBorder="1" applyAlignment="1" applyProtection="1">
      <alignment horizontal="center" wrapText="1"/>
      <protection/>
    </xf>
    <xf numFmtId="3" fontId="25" fillId="6" borderId="261" xfId="20" applyNumberFormat="1" applyFont="1" applyFill="1" applyBorder="1" applyAlignment="1" applyProtection="1">
      <alignment horizontal="center" wrapText="1"/>
      <protection/>
    </xf>
    <xf numFmtId="3" fontId="25" fillId="6" borderId="396" xfId="20" applyNumberFormat="1" applyFont="1" applyFill="1" applyBorder="1" applyAlignment="1" applyProtection="1">
      <alignment horizontal="center" wrapText="1"/>
      <protection/>
    </xf>
    <xf numFmtId="3" fontId="25" fillId="6" borderId="379" xfId="20" applyNumberFormat="1" applyFont="1" applyFill="1" applyBorder="1" applyAlignment="1" applyProtection="1">
      <alignment horizontal="center" wrapText="1"/>
      <protection/>
    </xf>
    <xf numFmtId="3" fontId="25" fillId="6" borderId="131" xfId="20" applyNumberFormat="1" applyFont="1" applyFill="1" applyBorder="1" applyAlignment="1" applyProtection="1">
      <alignment horizontal="center" wrapText="1"/>
      <protection/>
    </xf>
    <xf numFmtId="3" fontId="9" fillId="6" borderId="261" xfId="20" applyNumberFormat="1" applyFont="1" applyFill="1" applyBorder="1" applyAlignment="1" applyProtection="1">
      <alignment horizontal="center" textRotation="90" wrapText="1"/>
      <protection/>
    </xf>
    <xf numFmtId="0" fontId="9" fillId="6" borderId="261" xfId="20" applyFont="1" applyFill="1" applyBorder="1" applyAlignment="1">
      <alignment horizontal="center" textRotation="90" wrapText="1"/>
      <protection/>
    </xf>
    <xf numFmtId="0" fontId="9" fillId="6" borderId="397" xfId="20" applyFont="1" applyFill="1" applyBorder="1" applyAlignment="1">
      <alignment horizontal="center" textRotation="90" wrapText="1"/>
      <protection/>
    </xf>
    <xf numFmtId="49" fontId="5" fillId="7" borderId="398" xfId="20" applyNumberFormat="1" applyFont="1" applyFill="1" applyBorder="1" applyAlignment="1" applyProtection="1">
      <alignment horizontal="center" vertical="center" wrapText="1"/>
      <protection/>
    </xf>
    <xf numFmtId="49" fontId="5" fillId="7" borderId="399" xfId="20" applyNumberFormat="1" applyFont="1" applyFill="1" applyBorder="1" applyAlignment="1" applyProtection="1">
      <alignment horizontal="center" vertical="center" wrapText="1"/>
      <protection/>
    </xf>
    <xf numFmtId="49" fontId="6" fillId="7" borderId="247" xfId="20" applyNumberFormat="1" applyFont="1" applyFill="1" applyBorder="1" applyAlignment="1" applyProtection="1">
      <alignment horizontal="center" vertical="center" wrapText="1"/>
      <protection/>
    </xf>
    <xf numFmtId="49" fontId="6" fillId="7" borderId="231" xfId="20" applyNumberFormat="1" applyFont="1" applyFill="1" applyBorder="1" applyAlignment="1" applyProtection="1">
      <alignment horizontal="center" vertical="center" wrapText="1"/>
      <protection/>
    </xf>
    <xf numFmtId="0" fontId="6" fillId="7" borderId="400" xfId="20" applyFont="1" applyFill="1" applyBorder="1" applyAlignment="1" applyProtection="1">
      <alignment horizontal="left" vertical="center" wrapText="1"/>
      <protection/>
    </xf>
    <xf numFmtId="0" fontId="6" fillId="7" borderId="233" xfId="20" applyFont="1" applyFill="1" applyBorder="1" applyAlignment="1" applyProtection="1">
      <alignment horizontal="left" vertical="center" wrapText="1"/>
      <protection/>
    </xf>
    <xf numFmtId="3" fontId="18" fillId="7" borderId="0" xfId="20" applyNumberFormat="1" applyFont="1" applyFill="1" applyBorder="1" applyAlignment="1" applyProtection="1">
      <alignment horizontal="center" vertical="center" wrapText="1"/>
      <protection/>
    </xf>
    <xf numFmtId="3" fontId="18" fillId="7" borderId="30" xfId="20" applyNumberFormat="1" applyFont="1" applyFill="1" applyBorder="1" applyAlignment="1" applyProtection="1">
      <alignment horizontal="center" vertical="center" wrapText="1"/>
      <protection/>
    </xf>
    <xf numFmtId="3" fontId="22" fillId="12" borderId="256" xfId="20" applyNumberFormat="1" applyFont="1" applyFill="1" applyBorder="1" applyAlignment="1" applyProtection="1">
      <alignment horizontal="center" textRotation="90" wrapText="1"/>
      <protection/>
    </xf>
    <xf numFmtId="3" fontId="22" fillId="12" borderId="401" xfId="20" applyNumberFormat="1" applyFont="1" applyFill="1" applyBorder="1" applyAlignment="1" applyProtection="1">
      <alignment horizontal="center" textRotation="90" wrapText="1"/>
      <protection/>
    </xf>
    <xf numFmtId="3" fontId="22" fillId="12" borderId="402" xfId="20" applyNumberFormat="1" applyFont="1" applyFill="1" applyBorder="1" applyAlignment="1" applyProtection="1">
      <alignment horizontal="center" textRotation="90" wrapText="1"/>
      <protection/>
    </xf>
    <xf numFmtId="3" fontId="22" fillId="12" borderId="403" xfId="20" applyNumberFormat="1" applyFont="1" applyFill="1" applyBorder="1" applyAlignment="1" applyProtection="1">
      <alignment horizontal="center" textRotation="90" wrapText="1"/>
      <protection/>
    </xf>
    <xf numFmtId="3" fontId="22" fillId="12" borderId="404" xfId="20" applyNumberFormat="1" applyFont="1" applyFill="1" applyBorder="1" applyAlignment="1" applyProtection="1">
      <alignment horizontal="center" textRotation="90" wrapText="1"/>
      <protection/>
    </xf>
    <xf numFmtId="3" fontId="22" fillId="12" borderId="405" xfId="20" applyNumberFormat="1" applyFont="1" applyFill="1" applyBorder="1" applyAlignment="1" applyProtection="1">
      <alignment horizontal="center" textRotation="90" wrapText="1"/>
      <protection/>
    </xf>
    <xf numFmtId="3" fontId="23" fillId="7" borderId="336" xfId="20" applyNumberFormat="1" applyFont="1" applyFill="1" applyBorder="1" applyAlignment="1" applyProtection="1">
      <alignment horizontal="center" vertical="center" wrapText="1"/>
      <protection/>
    </xf>
    <xf numFmtId="3" fontId="23" fillId="7" borderId="52" xfId="20" applyNumberFormat="1" applyFont="1" applyFill="1" applyBorder="1" applyAlignment="1" applyProtection="1">
      <alignment horizontal="center" vertical="center" wrapText="1"/>
      <protection/>
    </xf>
    <xf numFmtId="3" fontId="23" fillId="7" borderId="337" xfId="20" applyNumberFormat="1" applyFont="1" applyFill="1" applyBorder="1" applyAlignment="1" applyProtection="1">
      <alignment horizontal="center" vertical="center" wrapText="1"/>
      <protection/>
    </xf>
    <xf numFmtId="3" fontId="23" fillId="7" borderId="29" xfId="20" applyNumberFormat="1" applyFont="1" applyFill="1" applyBorder="1" applyAlignment="1" applyProtection="1">
      <alignment horizontal="center" vertical="center" wrapText="1"/>
      <protection/>
    </xf>
    <xf numFmtId="3" fontId="23" fillId="7" borderId="30" xfId="20" applyNumberFormat="1" applyFont="1" applyFill="1" applyBorder="1" applyAlignment="1" applyProtection="1">
      <alignment horizontal="center" vertical="center" wrapText="1"/>
      <protection/>
    </xf>
    <xf numFmtId="3" fontId="23" fillId="7" borderId="229" xfId="20" applyNumberFormat="1" applyFont="1" applyFill="1" applyBorder="1" applyAlignment="1" applyProtection="1">
      <alignment horizontal="center" vertical="center" wrapText="1"/>
      <protection/>
    </xf>
    <xf numFmtId="3" fontId="18" fillId="7" borderId="277" xfId="20" applyNumberFormat="1" applyFont="1" applyFill="1" applyBorder="1" applyAlignment="1" applyProtection="1">
      <alignment horizontal="center" vertical="center" wrapText="1"/>
      <protection/>
    </xf>
    <xf numFmtId="3" fontId="22" fillId="12" borderId="406" xfId="20" applyNumberFormat="1" applyFont="1" applyFill="1" applyBorder="1" applyAlignment="1" applyProtection="1">
      <alignment horizontal="center" textRotation="90" wrapText="1"/>
      <protection/>
    </xf>
    <xf numFmtId="3" fontId="22" fillId="12" borderId="316" xfId="20" applyNumberFormat="1" applyFont="1" applyFill="1" applyBorder="1" applyAlignment="1" applyProtection="1">
      <alignment horizontal="center" textRotation="90" wrapText="1"/>
      <protection/>
    </xf>
    <xf numFmtId="3" fontId="22" fillId="12" borderId="329" xfId="20" applyNumberFormat="1" applyFont="1" applyFill="1" applyBorder="1" applyAlignment="1" applyProtection="1">
      <alignment horizontal="center" textRotation="90" wrapText="1"/>
      <protection/>
    </xf>
    <xf numFmtId="3" fontId="22" fillId="12" borderId="308" xfId="20" applyNumberFormat="1" applyFont="1" applyFill="1" applyBorder="1" applyAlignment="1" applyProtection="1">
      <alignment horizontal="center" textRotation="90" wrapText="1"/>
      <protection/>
    </xf>
    <xf numFmtId="3" fontId="22" fillId="12" borderId="407" xfId="20" applyNumberFormat="1" applyFont="1" applyFill="1" applyBorder="1" applyAlignment="1" applyProtection="1">
      <alignment horizontal="center" textRotation="90" wrapText="1"/>
      <protection/>
    </xf>
    <xf numFmtId="3" fontId="22" fillId="12" borderId="408" xfId="20" applyNumberFormat="1" applyFont="1" applyFill="1" applyBorder="1" applyAlignment="1" applyProtection="1">
      <alignment horizontal="center" textRotation="90" wrapText="1"/>
      <protection/>
    </xf>
    <xf numFmtId="3" fontId="22" fillId="12" borderId="409" xfId="20" applyNumberFormat="1" applyFont="1" applyFill="1" applyBorder="1" applyAlignment="1" applyProtection="1">
      <alignment horizontal="center" textRotation="90" wrapText="1"/>
      <protection/>
    </xf>
    <xf numFmtId="3" fontId="22" fillId="12" borderId="410" xfId="20" applyNumberFormat="1" applyFont="1" applyFill="1" applyBorder="1" applyAlignment="1" applyProtection="1">
      <alignment horizontal="center" textRotation="90" wrapText="1"/>
      <protection/>
    </xf>
    <xf numFmtId="3" fontId="22" fillId="12" borderId="411" xfId="20" applyNumberFormat="1" applyFont="1" applyFill="1" applyBorder="1" applyAlignment="1" applyProtection="1">
      <alignment horizontal="center" textRotation="90" wrapText="1"/>
      <protection/>
    </xf>
    <xf numFmtId="3" fontId="22" fillId="12" borderId="412" xfId="20" applyNumberFormat="1" applyFont="1" applyFill="1" applyBorder="1" applyAlignment="1" applyProtection="1">
      <alignment horizontal="center" textRotation="90" wrapText="1"/>
      <protection/>
    </xf>
    <xf numFmtId="3" fontId="22" fillId="12" borderId="413" xfId="20" applyNumberFormat="1" applyFont="1" applyFill="1" applyBorder="1" applyAlignment="1" applyProtection="1">
      <alignment horizontal="center" textRotation="90" wrapText="1"/>
      <protection/>
    </xf>
    <xf numFmtId="3" fontId="22" fillId="12" borderId="414" xfId="20" applyNumberFormat="1" applyFont="1" applyFill="1" applyBorder="1" applyAlignment="1" applyProtection="1">
      <alignment horizontal="center" textRotation="90" wrapText="1"/>
      <protection/>
    </xf>
    <xf numFmtId="3" fontId="19" fillId="7" borderId="0" xfId="20" applyNumberFormat="1" applyFont="1" applyFill="1" applyBorder="1" applyAlignment="1" applyProtection="1">
      <alignment horizontal="center" wrapText="1"/>
      <protection/>
    </xf>
    <xf numFmtId="3" fontId="19" fillId="7" borderId="261" xfId="20" applyNumberFormat="1" applyFont="1" applyFill="1" applyBorder="1" applyAlignment="1" applyProtection="1">
      <alignment horizontal="center" wrapText="1"/>
      <protection/>
    </xf>
    <xf numFmtId="3" fontId="22" fillId="12" borderId="415" xfId="20" applyNumberFormat="1" applyFont="1" applyFill="1" applyBorder="1" applyAlignment="1" applyProtection="1">
      <alignment horizontal="center" textRotation="90" wrapText="1"/>
      <protection/>
    </xf>
    <xf numFmtId="3" fontId="22" fillId="12" borderId="416" xfId="20" applyNumberFormat="1" applyFont="1" applyFill="1" applyBorder="1" applyAlignment="1" applyProtection="1">
      <alignment horizontal="center" textRotation="90" wrapText="1"/>
      <protection/>
    </xf>
    <xf numFmtId="3" fontId="22" fillId="12" borderId="417" xfId="20" applyNumberFormat="1" applyFont="1" applyFill="1" applyBorder="1" applyAlignment="1" applyProtection="1">
      <alignment horizontal="center" textRotation="90" wrapText="1"/>
      <protection/>
    </xf>
    <xf numFmtId="3" fontId="22" fillId="12" borderId="418" xfId="20" applyNumberFormat="1" applyFont="1" applyFill="1" applyBorder="1" applyAlignment="1" applyProtection="1">
      <alignment horizontal="center" textRotation="90" wrapText="1"/>
      <protection/>
    </xf>
    <xf numFmtId="3" fontId="22" fillId="12" borderId="419" xfId="20" applyNumberFormat="1" applyFont="1" applyFill="1" applyBorder="1" applyAlignment="1" applyProtection="1">
      <alignment horizontal="center" textRotation="90" wrapText="1"/>
      <protection/>
    </xf>
    <xf numFmtId="3" fontId="11" fillId="7" borderId="29" xfId="20" applyNumberFormat="1" applyFont="1" applyFill="1" applyBorder="1" applyAlignment="1" applyProtection="1" quotePrefix="1">
      <alignment horizontal="left"/>
      <protection/>
    </xf>
    <xf numFmtId="3" fontId="11" fillId="7" borderId="30" xfId="20" applyNumberFormat="1" applyFont="1" applyFill="1" applyBorder="1" applyAlignment="1" applyProtection="1" quotePrefix="1">
      <alignment horizontal="left"/>
      <protection/>
    </xf>
    <xf numFmtId="3" fontId="11" fillId="7" borderId="229" xfId="20" applyNumberFormat="1" applyFont="1" applyFill="1" applyBorder="1" applyAlignment="1" applyProtection="1" quotePrefix="1">
      <alignment horizontal="left"/>
      <protection/>
    </xf>
    <xf numFmtId="3" fontId="19" fillId="7" borderId="420" xfId="20" applyNumberFormat="1" applyFont="1" applyFill="1" applyBorder="1" applyAlignment="1" applyProtection="1">
      <alignment horizontal="center" vertical="center" wrapText="1"/>
      <protection/>
    </xf>
    <xf numFmtId="3" fontId="19" fillId="7" borderId="421" xfId="20" applyNumberFormat="1" applyFont="1" applyFill="1" applyBorder="1" applyAlignment="1" applyProtection="1">
      <alignment horizontal="center" vertical="center" wrapText="1"/>
      <protection/>
    </xf>
    <xf numFmtId="3" fontId="19" fillId="7" borderId="422" xfId="20" applyNumberFormat="1" applyFont="1" applyFill="1" applyBorder="1" applyAlignment="1" applyProtection="1">
      <alignment horizontal="center" vertical="center" wrapText="1"/>
      <protection/>
    </xf>
    <xf numFmtId="3" fontId="18" fillId="7" borderId="336" xfId="20" applyNumberFormat="1" applyFont="1" applyFill="1" applyBorder="1" applyAlignment="1" applyProtection="1">
      <alignment horizontal="center" vertical="center" wrapText="1"/>
      <protection/>
    </xf>
    <xf numFmtId="3" fontId="18" fillId="7" borderId="53" xfId="20" applyNumberFormat="1" applyFont="1" applyFill="1" applyBorder="1" applyAlignment="1" applyProtection="1">
      <alignment horizontal="center" vertical="center" wrapText="1"/>
      <protection/>
    </xf>
    <xf numFmtId="3" fontId="18" fillId="7" borderId="29" xfId="20" applyNumberFormat="1" applyFont="1" applyFill="1" applyBorder="1" applyAlignment="1" applyProtection="1">
      <alignment horizontal="center" vertical="center" wrapText="1"/>
      <protection/>
    </xf>
    <xf numFmtId="3" fontId="19" fillId="7" borderId="423" xfId="20" applyNumberFormat="1" applyFont="1" applyFill="1" applyBorder="1" applyAlignment="1" applyProtection="1">
      <alignment horizontal="center" wrapText="1"/>
      <protection/>
    </xf>
    <xf numFmtId="3" fontId="19" fillId="7" borderId="321" xfId="20" applyNumberFormat="1" applyFont="1" applyFill="1" applyBorder="1" applyAlignment="1" applyProtection="1">
      <alignment horizontal="center" wrapText="1"/>
      <protection/>
    </xf>
    <xf numFmtId="3" fontId="22" fillId="12" borderId="330" xfId="20" applyNumberFormat="1" applyFont="1" applyFill="1" applyBorder="1" applyAlignment="1" applyProtection="1">
      <alignment horizontal="center" textRotation="90" wrapText="1"/>
      <protection/>
    </xf>
    <xf numFmtId="3" fontId="23" fillId="13" borderId="52" xfId="20" applyNumberFormat="1" applyFont="1" applyFill="1" applyBorder="1" applyAlignment="1" applyProtection="1">
      <alignment horizontal="center" vertical="center" wrapText="1"/>
      <protection/>
    </xf>
    <xf numFmtId="0" fontId="24" fillId="13" borderId="52" xfId="20" applyFont="1" applyFill="1" applyBorder="1" applyAlignment="1">
      <alignment horizontal="center" vertical="center" wrapText="1"/>
      <protection/>
    </xf>
    <xf numFmtId="0" fontId="24" fillId="13" borderId="337" xfId="20" applyFont="1" applyFill="1" applyBorder="1" applyAlignment="1">
      <alignment horizontal="center" vertical="center" wrapText="1"/>
      <protection/>
    </xf>
    <xf numFmtId="0" fontId="24" fillId="13" borderId="424" xfId="20" applyFont="1" applyFill="1" applyBorder="1" applyAlignment="1">
      <alignment horizontal="center" vertical="center" wrapText="1"/>
      <protection/>
    </xf>
    <xf numFmtId="0" fontId="24" fillId="13" borderId="425" xfId="20" applyFont="1" applyFill="1" applyBorder="1" applyAlignment="1">
      <alignment horizontal="center" vertical="center" wrapText="1"/>
      <protection/>
    </xf>
    <xf numFmtId="3" fontId="22" fillId="14" borderId="403" xfId="20" applyNumberFormat="1" applyFont="1" applyFill="1" applyBorder="1" applyAlignment="1" applyProtection="1">
      <alignment horizontal="center" textRotation="90" wrapText="1"/>
      <protection/>
    </xf>
    <xf numFmtId="0" fontId="22" fillId="14" borderId="404" xfId="20" applyFont="1" applyFill="1" applyBorder="1" applyAlignment="1">
      <alignment horizontal="center" textRotation="90" wrapText="1"/>
      <protection/>
    </xf>
    <xf numFmtId="0" fontId="22" fillId="14" borderId="405" xfId="20" applyFont="1" applyFill="1" applyBorder="1" applyAlignment="1">
      <alignment horizontal="center" textRotation="90" wrapText="1"/>
      <protection/>
    </xf>
    <xf numFmtId="3" fontId="22" fillId="14" borderId="402" xfId="20" applyNumberFormat="1" applyFont="1" applyFill="1" applyBorder="1" applyAlignment="1" applyProtection="1">
      <alignment horizontal="center" textRotation="90" wrapText="1"/>
      <protection/>
    </xf>
    <xf numFmtId="0" fontId="22" fillId="14" borderId="256" xfId="20" applyFont="1" applyFill="1" applyBorder="1" applyAlignment="1">
      <alignment horizontal="center" textRotation="90" wrapText="1"/>
      <protection/>
    </xf>
    <xf numFmtId="0" fontId="22" fillId="14" borderId="401" xfId="20" applyFont="1" applyFill="1" applyBorder="1" applyAlignment="1">
      <alignment horizontal="center" textRotation="90" wrapText="1"/>
      <protection/>
    </xf>
    <xf numFmtId="3" fontId="22" fillId="14" borderId="426" xfId="20" applyNumberFormat="1" applyFont="1" applyFill="1" applyBorder="1" applyAlignment="1" applyProtection="1">
      <alignment horizontal="center" textRotation="90" wrapText="1"/>
      <protection/>
    </xf>
    <xf numFmtId="0" fontId="22" fillId="14" borderId="427" xfId="20" applyFont="1" applyFill="1" applyBorder="1" applyAlignment="1">
      <alignment horizontal="center" textRotation="90" wrapText="1"/>
      <protection/>
    </xf>
    <xf numFmtId="0" fontId="22" fillId="14" borderId="428" xfId="20" applyFont="1" applyFill="1" applyBorder="1" applyAlignment="1">
      <alignment horizontal="center" textRotation="90" wrapText="1"/>
      <protection/>
    </xf>
    <xf numFmtId="3" fontId="19" fillId="8" borderId="429" xfId="20" applyNumberFormat="1" applyFont="1" applyFill="1" applyBorder="1" applyAlignment="1" applyProtection="1">
      <alignment horizontal="center" wrapText="1"/>
      <protection/>
    </xf>
    <xf numFmtId="3" fontId="19" fillId="8" borderId="430" xfId="20" applyNumberFormat="1" applyFont="1" applyFill="1" applyBorder="1" applyAlignment="1" applyProtection="1">
      <alignment horizontal="center" wrapText="1"/>
      <protection/>
    </xf>
    <xf numFmtId="3" fontId="19" fillId="8" borderId="431" xfId="20" applyNumberFormat="1" applyFont="1" applyFill="1" applyBorder="1" applyAlignment="1" applyProtection="1">
      <alignment horizontal="center" wrapText="1"/>
      <protection/>
    </xf>
    <xf numFmtId="3" fontId="18" fillId="8" borderId="0" xfId="20" applyNumberFormat="1" applyFont="1" applyFill="1" applyBorder="1" applyAlignment="1" applyProtection="1">
      <alignment horizontal="center" vertical="center" wrapText="1"/>
      <protection/>
    </xf>
    <xf numFmtId="3" fontId="19" fillId="8" borderId="432" xfId="20" applyNumberFormat="1" applyFont="1" applyFill="1" applyBorder="1" applyAlignment="1" applyProtection="1">
      <alignment horizontal="center" vertical="center" wrapText="1"/>
      <protection/>
    </xf>
    <xf numFmtId="3" fontId="19" fillId="8" borderId="433" xfId="20" applyNumberFormat="1" applyFont="1" applyFill="1" applyBorder="1" applyAlignment="1" applyProtection="1">
      <alignment horizontal="center" vertical="center" wrapText="1"/>
      <protection/>
    </xf>
    <xf numFmtId="3" fontId="19" fillId="8" borderId="434" xfId="20" applyNumberFormat="1" applyFont="1" applyFill="1" applyBorder="1" applyAlignment="1" applyProtection="1">
      <alignment horizontal="center" vertical="center" wrapText="1"/>
      <protection/>
    </xf>
    <xf numFmtId="3" fontId="18" fillId="8" borderId="435" xfId="20" applyNumberFormat="1" applyFont="1" applyFill="1" applyBorder="1" applyAlignment="1" applyProtection="1">
      <alignment horizontal="center" vertical="center" wrapText="1"/>
      <protection/>
    </xf>
    <xf numFmtId="3" fontId="23" fillId="13" borderId="336" xfId="20" applyNumberFormat="1" applyFont="1" applyFill="1" applyBorder="1" applyAlignment="1" applyProtection="1">
      <alignment horizontal="center" vertical="center" wrapText="1"/>
      <protection/>
    </xf>
    <xf numFmtId="0" fontId="24" fillId="13" borderId="436" xfId="20" applyFont="1" applyFill="1" applyBorder="1" applyAlignment="1">
      <alignment horizontal="center" vertical="center" wrapText="1"/>
      <protection/>
    </xf>
    <xf numFmtId="3" fontId="21" fillId="13" borderId="398" xfId="20" applyNumberFormat="1" applyFont="1" applyFill="1" applyBorder="1" applyAlignment="1" applyProtection="1" quotePrefix="1">
      <alignment horizontal="center" vertical="center" wrapText="1"/>
      <protection/>
    </xf>
    <xf numFmtId="3" fontId="21" fillId="13" borderId="399" xfId="20" applyNumberFormat="1" applyFont="1" applyFill="1" applyBorder="1" applyAlignment="1" applyProtection="1" quotePrefix="1">
      <alignment horizontal="center" vertical="center" wrapText="1"/>
      <protection/>
    </xf>
    <xf numFmtId="3" fontId="20" fillId="13" borderId="437" xfId="20" applyNumberFormat="1" applyFont="1" applyFill="1" applyBorder="1" applyAlignment="1" applyProtection="1" quotePrefix="1">
      <alignment horizontal="center" vertical="center" wrapText="1"/>
      <protection/>
    </xf>
    <xf numFmtId="3" fontId="20" fillId="13" borderId="232" xfId="20" applyNumberFormat="1" applyFont="1" applyFill="1" applyBorder="1" applyAlignment="1" applyProtection="1" quotePrefix="1">
      <alignment horizontal="center" vertical="center" wrapText="1"/>
      <protection/>
    </xf>
    <xf numFmtId="3" fontId="20" fillId="13" borderId="400" xfId="20" applyNumberFormat="1" applyFont="1" applyFill="1" applyBorder="1" applyAlignment="1" applyProtection="1" quotePrefix="1">
      <alignment vertical="center" wrapText="1"/>
      <protection/>
    </xf>
    <xf numFmtId="3" fontId="20" fillId="13" borderId="233" xfId="20" applyNumberFormat="1" applyFont="1" applyFill="1" applyBorder="1" applyAlignment="1" applyProtection="1" quotePrefix="1">
      <alignment vertical="center" wrapText="1"/>
      <protection/>
    </xf>
    <xf numFmtId="3" fontId="19" fillId="8" borderId="0" xfId="20" applyNumberFormat="1" applyFont="1" applyFill="1" applyBorder="1" applyAlignment="1" applyProtection="1">
      <alignment horizontal="center" wrapText="1"/>
      <protection/>
    </xf>
    <xf numFmtId="3" fontId="19" fillId="8" borderId="438" xfId="20" applyNumberFormat="1" applyFont="1" applyFill="1" applyBorder="1" applyAlignment="1" applyProtection="1">
      <alignment horizontal="center" wrapText="1"/>
      <protection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UCET200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52B49-25CE-48AA-89AB-5C90877DD1F4}">
  <sheetPr>
    <pageSetUpPr fitToPage="1"/>
  </sheetPr>
  <dimension ref="B1:D92"/>
  <sheetViews>
    <sheetView zoomScale="70" zoomScaleNormal="70" workbookViewId="0" topLeftCell="A1"/>
  </sheetViews>
  <sheetFormatPr defaultColWidth="9.140625" defaultRowHeight="15"/>
  <cols>
    <col min="1" max="1" width="14.28125" style="0" customWidth="1"/>
    <col min="2" max="2" width="12.28125" style="0" customWidth="1"/>
    <col min="3" max="3" width="73.7109375" style="0" customWidth="1"/>
    <col min="4" max="4" width="20.421875" style="0" customWidth="1"/>
  </cols>
  <sheetData>
    <row r="1" ht="15.75" thickBot="1">
      <c r="D1" t="s">
        <v>673</v>
      </c>
    </row>
    <row r="2" spans="2:4" ht="44.25" customHeight="1" thickBot="1">
      <c r="B2" s="545" t="s">
        <v>609</v>
      </c>
      <c r="C2" s="546"/>
      <c r="D2" s="547"/>
    </row>
    <row r="3" spans="2:4" ht="15.75" thickBot="1">
      <c r="B3" s="465"/>
      <c r="C3" s="465"/>
      <c r="D3" s="465"/>
    </row>
    <row r="4" spans="2:4" ht="15.75" thickBot="1">
      <c r="B4" s="466" t="s">
        <v>515</v>
      </c>
      <c r="C4" s="467"/>
      <c r="D4" s="468"/>
    </row>
    <row r="5" spans="2:4" ht="33.75" customHeight="1" thickBot="1" thickTop="1">
      <c r="B5" s="469" t="s">
        <v>516</v>
      </c>
      <c r="C5" s="470" t="s">
        <v>3</v>
      </c>
      <c r="D5" s="471" t="s">
        <v>517</v>
      </c>
    </row>
    <row r="6" spans="2:4" ht="15" customHeight="1" thickTop="1">
      <c r="B6" s="472">
        <v>24341</v>
      </c>
      <c r="C6" s="473" t="s">
        <v>518</v>
      </c>
      <c r="D6" s="474" t="s">
        <v>519</v>
      </c>
    </row>
    <row r="7" spans="2:4" ht="15" customHeight="1">
      <c r="B7" s="548" t="s">
        <v>520</v>
      </c>
      <c r="C7" s="549"/>
      <c r="D7" s="550"/>
    </row>
    <row r="8" spans="2:4" ht="15" customHeight="1">
      <c r="B8" s="475">
        <v>23833</v>
      </c>
      <c r="C8" s="476" t="s">
        <v>521</v>
      </c>
      <c r="D8" s="477" t="s">
        <v>519</v>
      </c>
    </row>
    <row r="9" spans="2:4" ht="15" customHeight="1">
      <c r="B9" s="475">
        <v>23825</v>
      </c>
      <c r="C9" s="476" t="s">
        <v>522</v>
      </c>
      <c r="D9" s="477" t="s">
        <v>519</v>
      </c>
    </row>
    <row r="10" spans="2:4" ht="15" customHeight="1">
      <c r="B10" s="475">
        <v>71180397</v>
      </c>
      <c r="C10" s="476" t="s">
        <v>523</v>
      </c>
      <c r="D10" s="477" t="s">
        <v>524</v>
      </c>
    </row>
    <row r="11" spans="2:4" ht="15" customHeight="1">
      <c r="B11" s="475">
        <v>23817</v>
      </c>
      <c r="C11" s="476" t="s">
        <v>525</v>
      </c>
      <c r="D11" s="477" t="s">
        <v>524</v>
      </c>
    </row>
    <row r="12" spans="2:4" ht="15" customHeight="1">
      <c r="B12" s="475">
        <v>3009491</v>
      </c>
      <c r="C12" s="476" t="s">
        <v>526</v>
      </c>
      <c r="D12" s="477" t="s">
        <v>524</v>
      </c>
    </row>
    <row r="13" spans="2:4" ht="15" customHeight="1">
      <c r="B13" s="548" t="s">
        <v>527</v>
      </c>
      <c r="C13" s="549"/>
      <c r="D13" s="550"/>
    </row>
    <row r="14" spans="2:4" ht="15" customHeight="1">
      <c r="B14" s="478">
        <v>71009256</v>
      </c>
      <c r="C14" s="476" t="s">
        <v>528</v>
      </c>
      <c r="D14" s="479" t="s">
        <v>529</v>
      </c>
    </row>
    <row r="15" spans="2:4" ht="15" customHeight="1">
      <c r="B15" s="475">
        <v>71009159</v>
      </c>
      <c r="C15" s="476" t="s">
        <v>530</v>
      </c>
      <c r="D15" s="477" t="s">
        <v>519</v>
      </c>
    </row>
    <row r="16" spans="2:4" ht="15" customHeight="1">
      <c r="B16" s="475">
        <v>71009345</v>
      </c>
      <c r="C16" s="476" t="s">
        <v>531</v>
      </c>
      <c r="D16" s="477" t="s">
        <v>532</v>
      </c>
    </row>
    <row r="17" spans="2:4" ht="15" customHeight="1">
      <c r="B17" s="475">
        <v>71009299</v>
      </c>
      <c r="C17" s="476" t="s">
        <v>533</v>
      </c>
      <c r="D17" s="477" t="s">
        <v>534</v>
      </c>
    </row>
    <row r="18" spans="2:4" ht="15" customHeight="1">
      <c r="B18" s="475">
        <v>71009281</v>
      </c>
      <c r="C18" s="476" t="s">
        <v>535</v>
      </c>
      <c r="D18" s="477" t="s">
        <v>536</v>
      </c>
    </row>
    <row r="19" spans="2:4" ht="15" customHeight="1">
      <c r="B19" s="475">
        <v>71009183</v>
      </c>
      <c r="C19" s="476" t="s">
        <v>537</v>
      </c>
      <c r="D19" s="477" t="s">
        <v>538</v>
      </c>
    </row>
    <row r="20" spans="2:4" ht="15" customHeight="1">
      <c r="B20" s="475">
        <v>71009302</v>
      </c>
      <c r="C20" s="476" t="s">
        <v>539</v>
      </c>
      <c r="D20" s="477" t="s">
        <v>540</v>
      </c>
    </row>
    <row r="21" spans="2:4" ht="15" customHeight="1">
      <c r="B21" s="475">
        <v>71009213</v>
      </c>
      <c r="C21" s="476" t="s">
        <v>541</v>
      </c>
      <c r="D21" s="477" t="s">
        <v>542</v>
      </c>
    </row>
    <row r="22" spans="2:4" ht="15" customHeight="1">
      <c r="B22" s="475">
        <v>71009264</v>
      </c>
      <c r="C22" s="476" t="s">
        <v>543</v>
      </c>
      <c r="D22" s="477" t="s">
        <v>544</v>
      </c>
    </row>
    <row r="23" spans="2:4" ht="15" customHeight="1">
      <c r="B23" s="475">
        <v>71009311</v>
      </c>
      <c r="C23" s="476" t="s">
        <v>545</v>
      </c>
      <c r="D23" s="477" t="s">
        <v>546</v>
      </c>
    </row>
    <row r="24" spans="2:4" ht="15" customHeight="1">
      <c r="B24" s="475">
        <v>71009191</v>
      </c>
      <c r="C24" s="476" t="s">
        <v>547</v>
      </c>
      <c r="D24" s="477" t="s">
        <v>548</v>
      </c>
    </row>
    <row r="25" spans="2:4" ht="15" customHeight="1">
      <c r="B25" s="475">
        <v>71009248</v>
      </c>
      <c r="C25" s="476" t="s">
        <v>549</v>
      </c>
      <c r="D25" s="477" t="s">
        <v>550</v>
      </c>
    </row>
    <row r="26" spans="2:4" ht="15">
      <c r="B26" s="475">
        <v>71009221</v>
      </c>
      <c r="C26" s="476" t="s">
        <v>551</v>
      </c>
      <c r="D26" s="477" t="s">
        <v>552</v>
      </c>
    </row>
    <row r="27" spans="2:4" ht="15.75" thickBot="1">
      <c r="B27" s="480">
        <v>71009167</v>
      </c>
      <c r="C27" s="481" t="s">
        <v>553</v>
      </c>
      <c r="D27" s="482" t="s">
        <v>554</v>
      </c>
    </row>
    <row r="28" spans="2:4" ht="15.75" thickBot="1">
      <c r="B28" s="483"/>
      <c r="C28" s="483"/>
      <c r="D28" s="483"/>
    </row>
    <row r="29" spans="2:4" ht="15" customHeight="1" thickBot="1">
      <c r="B29" s="484" t="s">
        <v>555</v>
      </c>
      <c r="C29" s="467"/>
      <c r="D29" s="485"/>
    </row>
    <row r="30" spans="2:4" ht="15" customHeight="1" thickBot="1" thickTop="1">
      <c r="B30" s="486" t="s">
        <v>516</v>
      </c>
      <c r="C30" s="487" t="s">
        <v>3</v>
      </c>
      <c r="D30" s="488" t="s">
        <v>517</v>
      </c>
    </row>
    <row r="31" spans="2:4" ht="15" customHeight="1" thickBot="1">
      <c r="B31" s="542" t="s">
        <v>33</v>
      </c>
      <c r="C31" s="543"/>
      <c r="D31" s="544"/>
    </row>
    <row r="32" spans="2:4" ht="14.25" customHeight="1">
      <c r="B32" s="489">
        <v>64165</v>
      </c>
      <c r="C32" s="490" t="s">
        <v>556</v>
      </c>
      <c r="D32" s="491" t="s">
        <v>519</v>
      </c>
    </row>
    <row r="33" spans="2:4" ht="15" customHeight="1">
      <c r="B33" s="475">
        <v>64203</v>
      </c>
      <c r="C33" s="476" t="s">
        <v>557</v>
      </c>
      <c r="D33" s="477" t="s">
        <v>558</v>
      </c>
    </row>
    <row r="34" spans="2:4" ht="15" customHeight="1">
      <c r="B34" s="475">
        <v>64173</v>
      </c>
      <c r="C34" s="476" t="s">
        <v>559</v>
      </c>
      <c r="D34" s="477" t="s">
        <v>524</v>
      </c>
    </row>
    <row r="35" spans="2:4" ht="15" customHeight="1">
      <c r="B35" s="475">
        <v>669806</v>
      </c>
      <c r="C35" s="476" t="s">
        <v>560</v>
      </c>
      <c r="D35" s="477" t="s">
        <v>534</v>
      </c>
    </row>
    <row r="36" spans="2:4" ht="15" customHeight="1">
      <c r="B36" s="475">
        <v>179906</v>
      </c>
      <c r="C36" s="476" t="s">
        <v>561</v>
      </c>
      <c r="D36" s="477" t="s">
        <v>542</v>
      </c>
    </row>
    <row r="37" spans="2:4" ht="15" customHeight="1">
      <c r="B37" s="475">
        <v>159816</v>
      </c>
      <c r="C37" s="476" t="s">
        <v>562</v>
      </c>
      <c r="D37" s="477" t="s">
        <v>548</v>
      </c>
    </row>
    <row r="38" spans="2:4" ht="14.25" customHeight="1">
      <c r="B38" s="475">
        <v>65269705</v>
      </c>
      <c r="C38" s="476" t="s">
        <v>563</v>
      </c>
      <c r="D38" s="477" t="s">
        <v>548</v>
      </c>
    </row>
    <row r="39" spans="2:4" ht="14.25" customHeight="1">
      <c r="B39" s="475">
        <v>98892</v>
      </c>
      <c r="C39" s="476" t="s">
        <v>564</v>
      </c>
      <c r="D39" s="477" t="s">
        <v>565</v>
      </c>
    </row>
    <row r="40" spans="2:4" ht="14.25" customHeight="1">
      <c r="B40" s="475">
        <v>843989</v>
      </c>
      <c r="C40" s="476" t="s">
        <v>566</v>
      </c>
      <c r="D40" s="477" t="s">
        <v>567</v>
      </c>
    </row>
    <row r="41" spans="2:4" ht="14.25" customHeight="1">
      <c r="B41" s="475">
        <v>64190</v>
      </c>
      <c r="C41" s="476" t="s">
        <v>29</v>
      </c>
      <c r="D41" s="477" t="s">
        <v>568</v>
      </c>
    </row>
    <row r="42" spans="2:4" ht="15" customHeight="1" thickBot="1">
      <c r="B42" s="480">
        <v>64211</v>
      </c>
      <c r="C42" s="481" t="s">
        <v>31</v>
      </c>
      <c r="D42" s="482" t="s">
        <v>569</v>
      </c>
    </row>
    <row r="43" ht="15" customHeight="1" thickBot="1"/>
    <row r="44" spans="2:4" ht="15" customHeight="1" thickBot="1">
      <c r="B44" s="551" t="s">
        <v>37</v>
      </c>
      <c r="C44" s="552"/>
      <c r="D44" s="553"/>
    </row>
    <row r="45" spans="2:4" ht="14.25" customHeight="1" thickBot="1">
      <c r="B45" s="492">
        <v>23884</v>
      </c>
      <c r="C45" s="493" t="s">
        <v>35</v>
      </c>
      <c r="D45" s="494" t="s">
        <v>558</v>
      </c>
    </row>
    <row r="46" ht="20.1" customHeight="1"/>
    <row r="47" spans="2:4" ht="15" customHeight="1" thickBot="1">
      <c r="B47" s="495"/>
      <c r="C47" s="495"/>
      <c r="D47" s="495"/>
    </row>
    <row r="48" spans="2:4" ht="20.1" customHeight="1" thickBot="1">
      <c r="B48" s="542" t="s">
        <v>110</v>
      </c>
      <c r="C48" s="543"/>
      <c r="D48" s="544"/>
    </row>
    <row r="49" spans="2:4" ht="15">
      <c r="B49" s="489">
        <v>23850</v>
      </c>
      <c r="C49" s="496" t="s">
        <v>570</v>
      </c>
      <c r="D49" s="497" t="s">
        <v>571</v>
      </c>
    </row>
    <row r="50" spans="2:4" ht="15.75" thickBot="1">
      <c r="B50" s="480">
        <v>23841</v>
      </c>
      <c r="C50" s="481" t="s">
        <v>572</v>
      </c>
      <c r="D50" s="482" t="s">
        <v>524</v>
      </c>
    </row>
    <row r="51" ht="20.1" customHeight="1" thickBot="1"/>
    <row r="52" spans="2:4" ht="20.1" customHeight="1" thickBot="1">
      <c r="B52" s="551" t="s">
        <v>573</v>
      </c>
      <c r="C52" s="552"/>
      <c r="D52" s="553"/>
    </row>
    <row r="53" spans="2:4" ht="15" customHeight="1" thickBot="1">
      <c r="B53" s="492">
        <v>23761</v>
      </c>
      <c r="C53" s="493" t="s">
        <v>574</v>
      </c>
      <c r="D53" s="494" t="s">
        <v>529</v>
      </c>
    </row>
    <row r="54" spans="2:4" ht="15" customHeight="1">
      <c r="B54" s="495"/>
      <c r="C54" s="495"/>
      <c r="D54" s="495"/>
    </row>
    <row r="55" spans="2:4" ht="15" customHeight="1" thickBot="1">
      <c r="B55" s="498"/>
      <c r="C55" s="498"/>
      <c r="D55" s="498"/>
    </row>
    <row r="56" spans="2:4" ht="15" customHeight="1" thickBot="1">
      <c r="B56" s="551" t="s">
        <v>77</v>
      </c>
      <c r="C56" s="552"/>
      <c r="D56" s="553"/>
    </row>
    <row r="57" spans="2:4" ht="15" customHeight="1">
      <c r="B57" s="489">
        <v>669784</v>
      </c>
      <c r="C57" s="490" t="s">
        <v>575</v>
      </c>
      <c r="D57" s="497" t="s">
        <v>576</v>
      </c>
    </row>
    <row r="58" spans="2:4" ht="15" customHeight="1">
      <c r="B58" s="475">
        <v>64220</v>
      </c>
      <c r="C58" s="476" t="s">
        <v>41</v>
      </c>
      <c r="D58" s="477" t="s">
        <v>569</v>
      </c>
    </row>
    <row r="59" spans="2:4" ht="15" customHeight="1">
      <c r="B59" s="475">
        <v>68691</v>
      </c>
      <c r="C59" s="476" t="s">
        <v>43</v>
      </c>
      <c r="D59" s="477" t="s">
        <v>577</v>
      </c>
    </row>
    <row r="60" spans="2:4" ht="15" customHeight="1">
      <c r="B60" s="475">
        <v>669792</v>
      </c>
      <c r="C60" s="476" t="s">
        <v>578</v>
      </c>
      <c r="D60" s="477" t="s">
        <v>579</v>
      </c>
    </row>
    <row r="61" spans="2:4" ht="15" customHeight="1">
      <c r="B61" s="475">
        <v>673552</v>
      </c>
      <c r="C61" s="476" t="s">
        <v>49</v>
      </c>
      <c r="D61" s="477" t="s">
        <v>580</v>
      </c>
    </row>
    <row r="62" spans="2:4" ht="15" customHeight="1">
      <c r="B62" s="475">
        <v>179230</v>
      </c>
      <c r="C62" s="476" t="s">
        <v>51</v>
      </c>
      <c r="D62" s="477" t="s">
        <v>581</v>
      </c>
    </row>
    <row r="63" spans="2:4" ht="15" customHeight="1">
      <c r="B63" s="475">
        <v>667421</v>
      </c>
      <c r="C63" s="476" t="s">
        <v>65</v>
      </c>
      <c r="D63" s="477" t="s">
        <v>582</v>
      </c>
    </row>
    <row r="64" spans="2:4" ht="15" customHeight="1">
      <c r="B64" s="475">
        <v>160105</v>
      </c>
      <c r="C64" s="476" t="s">
        <v>55</v>
      </c>
      <c r="D64" s="477" t="s">
        <v>571</v>
      </c>
    </row>
    <row r="65" spans="2:4" ht="15" customHeight="1">
      <c r="B65" s="475">
        <v>844004</v>
      </c>
      <c r="C65" s="476" t="s">
        <v>63</v>
      </c>
      <c r="D65" s="477" t="s">
        <v>583</v>
      </c>
    </row>
    <row r="66" spans="2:4" ht="15" customHeight="1">
      <c r="B66" s="475">
        <v>843954</v>
      </c>
      <c r="C66" s="499" t="s">
        <v>59</v>
      </c>
      <c r="D66" s="477" t="s">
        <v>584</v>
      </c>
    </row>
    <row r="67" spans="2:4" ht="15" customHeight="1">
      <c r="B67" s="475">
        <v>68705</v>
      </c>
      <c r="C67" s="476" t="s">
        <v>71</v>
      </c>
      <c r="D67" s="477" t="s">
        <v>585</v>
      </c>
    </row>
    <row r="68" spans="2:4" ht="15" customHeight="1">
      <c r="B68" s="475">
        <v>601233</v>
      </c>
      <c r="C68" s="476" t="s">
        <v>73</v>
      </c>
      <c r="D68" s="477" t="s">
        <v>586</v>
      </c>
    </row>
    <row r="69" spans="2:4" ht="15" customHeight="1">
      <c r="B69" s="475">
        <v>183024</v>
      </c>
      <c r="C69" s="496" t="s">
        <v>587</v>
      </c>
      <c r="D69" s="477" t="s">
        <v>588</v>
      </c>
    </row>
    <row r="70" spans="2:4" ht="15" customHeight="1">
      <c r="B70" s="475">
        <v>567914</v>
      </c>
      <c r="C70" s="476" t="s">
        <v>61</v>
      </c>
      <c r="D70" s="477" t="s">
        <v>589</v>
      </c>
    </row>
    <row r="71" spans="2:4" ht="15" customHeight="1">
      <c r="B71" s="475">
        <v>600601</v>
      </c>
      <c r="C71" s="476" t="s">
        <v>53</v>
      </c>
      <c r="D71" s="477" t="s">
        <v>546</v>
      </c>
    </row>
    <row r="72" spans="2:4" ht="15" customHeight="1">
      <c r="B72" s="475">
        <v>851388</v>
      </c>
      <c r="C72" s="500" t="s">
        <v>57</v>
      </c>
      <c r="D72" s="477" t="s">
        <v>590</v>
      </c>
    </row>
    <row r="73" spans="2:4" ht="15">
      <c r="B73" s="475">
        <v>583600</v>
      </c>
      <c r="C73" s="499" t="s">
        <v>591</v>
      </c>
      <c r="D73" s="477" t="s">
        <v>592</v>
      </c>
    </row>
    <row r="74" spans="2:4" ht="15" customHeight="1">
      <c r="B74" s="475">
        <v>831034</v>
      </c>
      <c r="C74" s="476" t="s">
        <v>593</v>
      </c>
      <c r="D74" s="477" t="s">
        <v>594</v>
      </c>
    </row>
    <row r="75" spans="2:4" ht="15" customHeight="1" thickBot="1">
      <c r="B75" s="480">
        <v>842052</v>
      </c>
      <c r="C75" s="501" t="s">
        <v>69</v>
      </c>
      <c r="D75" s="482" t="s">
        <v>595</v>
      </c>
    </row>
    <row r="76" spans="2:4" ht="20.1" customHeight="1" thickBot="1">
      <c r="B76" s="495"/>
      <c r="C76" s="495"/>
      <c r="D76" s="495"/>
    </row>
    <row r="77" spans="2:4" ht="20.1" customHeight="1" thickBot="1">
      <c r="B77" s="551" t="s">
        <v>81</v>
      </c>
      <c r="C77" s="552"/>
      <c r="D77" s="553"/>
    </row>
    <row r="78" spans="2:4" ht="15" customHeight="1" thickBot="1">
      <c r="B78" s="492">
        <v>883573</v>
      </c>
      <c r="C78" s="493" t="s">
        <v>596</v>
      </c>
      <c r="D78" s="494" t="s">
        <v>597</v>
      </c>
    </row>
    <row r="79" spans="2:4" ht="15" customHeight="1" thickBot="1">
      <c r="B79" s="495"/>
      <c r="C79" s="495"/>
      <c r="D79" s="495"/>
    </row>
    <row r="80" spans="2:4" ht="15" customHeight="1" thickBot="1">
      <c r="B80" s="551" t="s">
        <v>598</v>
      </c>
      <c r="C80" s="552"/>
      <c r="D80" s="553"/>
    </row>
    <row r="81" spans="2:4" ht="15">
      <c r="B81" s="489">
        <v>23698</v>
      </c>
      <c r="C81" s="476" t="s">
        <v>599</v>
      </c>
      <c r="D81" s="497" t="s">
        <v>568</v>
      </c>
    </row>
    <row r="82" spans="2:4" ht="15">
      <c r="B82" s="475">
        <v>209805</v>
      </c>
      <c r="C82" s="476" t="s">
        <v>600</v>
      </c>
      <c r="D82" s="477" t="s">
        <v>548</v>
      </c>
    </row>
    <row r="83" spans="2:4" ht="15">
      <c r="B83" s="475">
        <v>209775</v>
      </c>
      <c r="C83" s="476" t="s">
        <v>601</v>
      </c>
      <c r="D83" s="477" t="s">
        <v>548</v>
      </c>
    </row>
    <row r="84" spans="2:4" ht="15">
      <c r="B84" s="475">
        <v>23001</v>
      </c>
      <c r="C84" s="476" t="s">
        <v>602</v>
      </c>
      <c r="D84" s="477" t="s">
        <v>568</v>
      </c>
    </row>
    <row r="85" spans="2:4" ht="15">
      <c r="B85" s="475">
        <v>23728</v>
      </c>
      <c r="C85" s="476" t="s">
        <v>603</v>
      </c>
      <c r="D85" s="477" t="s">
        <v>519</v>
      </c>
    </row>
    <row r="86" spans="2:4" ht="15">
      <c r="B86" s="475">
        <v>23736</v>
      </c>
      <c r="C86" s="476" t="s">
        <v>604</v>
      </c>
      <c r="D86" s="477" t="s">
        <v>519</v>
      </c>
    </row>
    <row r="87" spans="2:4" ht="15.75" thickBot="1">
      <c r="B87" s="480">
        <v>23752</v>
      </c>
      <c r="C87" s="481" t="s">
        <v>99</v>
      </c>
      <c r="D87" s="482" t="s">
        <v>605</v>
      </c>
    </row>
    <row r="88" spans="2:4" ht="15" customHeight="1" thickBot="1">
      <c r="B88" s="495"/>
      <c r="C88" s="495"/>
      <c r="D88" s="495"/>
    </row>
    <row r="89" spans="2:4" ht="15" customHeight="1" thickBot="1">
      <c r="B89" s="551" t="s">
        <v>86</v>
      </c>
      <c r="C89" s="552"/>
      <c r="D89" s="553"/>
    </row>
    <row r="90" spans="2:4" ht="15" customHeight="1">
      <c r="B90" s="502">
        <v>75010330</v>
      </c>
      <c r="C90" s="503" t="s">
        <v>606</v>
      </c>
      <c r="D90" s="491" t="s">
        <v>524</v>
      </c>
    </row>
    <row r="91" spans="2:4" ht="15">
      <c r="B91" s="475">
        <v>71009361</v>
      </c>
      <c r="C91" s="504" t="s">
        <v>607</v>
      </c>
      <c r="D91" s="477" t="s">
        <v>538</v>
      </c>
    </row>
    <row r="92" spans="2:4" ht="15.75" thickBot="1">
      <c r="B92" s="480">
        <v>71009396</v>
      </c>
      <c r="C92" s="505" t="s">
        <v>608</v>
      </c>
      <c r="D92" s="482" t="s">
        <v>554</v>
      </c>
    </row>
    <row r="96" ht="15.75" customHeight="1"/>
    <row r="100" ht="15.75" customHeight="1"/>
  </sheetData>
  <mergeCells count="11">
    <mergeCell ref="B52:D52"/>
    <mergeCell ref="B56:D56"/>
    <mergeCell ref="B77:D77"/>
    <mergeCell ref="B80:D80"/>
    <mergeCell ref="B89:D89"/>
    <mergeCell ref="B48:D48"/>
    <mergeCell ref="B2:D2"/>
    <mergeCell ref="B7:D7"/>
    <mergeCell ref="B13:D13"/>
    <mergeCell ref="B31:D31"/>
    <mergeCell ref="B44:D44"/>
  </mergeCells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7B67-1204-4E15-9AC7-6DD744992380}">
  <sheetPr>
    <pageSetUpPr fitToPage="1"/>
  </sheetPr>
  <dimension ref="B1:T56"/>
  <sheetViews>
    <sheetView zoomScale="40" zoomScaleNormal="40" workbookViewId="0" topLeftCell="A1"/>
  </sheetViews>
  <sheetFormatPr defaultColWidth="9.140625" defaultRowHeight="15"/>
  <cols>
    <col min="2" max="2" width="40.421875" style="0" customWidth="1"/>
    <col min="3" max="6" width="9.140625" style="0" hidden="1" customWidth="1"/>
    <col min="10" max="10" width="11.140625" style="0" customWidth="1"/>
    <col min="11" max="12" width="10.421875" style="0" customWidth="1"/>
    <col min="13" max="15" width="9.140625" style="0" hidden="1" customWidth="1"/>
  </cols>
  <sheetData>
    <row r="1" spans="2:20" ht="15">
      <c r="B1" s="500" t="s">
        <v>610</v>
      </c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0"/>
      <c r="P1" s="506"/>
      <c r="Q1" s="500"/>
      <c r="R1" s="506"/>
      <c r="S1" s="500" t="s">
        <v>611</v>
      </c>
      <c r="T1" s="506"/>
    </row>
    <row r="2" spans="2:20" ht="15.75" thickBot="1"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</row>
    <row r="3" spans="2:20" ht="15">
      <c r="B3" s="554" t="s">
        <v>612</v>
      </c>
      <c r="C3" s="507">
        <v>2013</v>
      </c>
      <c r="D3" s="508">
        <v>2014</v>
      </c>
      <c r="E3" s="509">
        <v>2015</v>
      </c>
      <c r="F3" s="509">
        <v>2016</v>
      </c>
      <c r="G3" s="509">
        <v>2017</v>
      </c>
      <c r="H3" s="509">
        <v>2018</v>
      </c>
      <c r="I3" s="510">
        <v>2019</v>
      </c>
      <c r="J3" s="510">
        <v>2020</v>
      </c>
      <c r="K3" s="510">
        <v>2021</v>
      </c>
      <c r="L3" s="510">
        <v>2022</v>
      </c>
      <c r="M3" s="557" t="s">
        <v>613</v>
      </c>
      <c r="N3" s="557" t="s">
        <v>614</v>
      </c>
      <c r="O3" s="560" t="s">
        <v>615</v>
      </c>
      <c r="P3" s="560" t="s">
        <v>616</v>
      </c>
      <c r="Q3" s="560" t="s">
        <v>617</v>
      </c>
      <c r="R3" s="560" t="s">
        <v>618</v>
      </c>
      <c r="S3" s="560" t="s">
        <v>619</v>
      </c>
      <c r="T3" s="566" t="s">
        <v>620</v>
      </c>
    </row>
    <row r="4" spans="2:20" ht="15">
      <c r="B4" s="555"/>
      <c r="C4" s="569" t="s">
        <v>621</v>
      </c>
      <c r="D4" s="571" t="s">
        <v>621</v>
      </c>
      <c r="E4" s="573" t="s">
        <v>621</v>
      </c>
      <c r="F4" s="573" t="s">
        <v>621</v>
      </c>
      <c r="G4" s="573" t="s">
        <v>621</v>
      </c>
      <c r="H4" s="565" t="s">
        <v>622</v>
      </c>
      <c r="I4" s="565" t="s">
        <v>622</v>
      </c>
      <c r="J4" s="563" t="s">
        <v>622</v>
      </c>
      <c r="K4" s="565" t="s">
        <v>622</v>
      </c>
      <c r="L4" s="565" t="s">
        <v>622</v>
      </c>
      <c r="M4" s="558"/>
      <c r="N4" s="558"/>
      <c r="O4" s="561"/>
      <c r="P4" s="561"/>
      <c r="Q4" s="561"/>
      <c r="R4" s="561"/>
      <c r="S4" s="561"/>
      <c r="T4" s="567"/>
    </row>
    <row r="5" spans="2:20" ht="15.75" thickBot="1">
      <c r="B5" s="556"/>
      <c r="C5" s="570"/>
      <c r="D5" s="572"/>
      <c r="E5" s="562"/>
      <c r="F5" s="562"/>
      <c r="G5" s="562"/>
      <c r="H5" s="564"/>
      <c r="I5" s="564"/>
      <c r="J5" s="564"/>
      <c r="K5" s="564"/>
      <c r="L5" s="564"/>
      <c r="M5" s="559"/>
      <c r="N5" s="559"/>
      <c r="O5" s="562"/>
      <c r="P5" s="562"/>
      <c r="Q5" s="562"/>
      <c r="R5" s="562"/>
      <c r="S5" s="562"/>
      <c r="T5" s="568"/>
    </row>
    <row r="6" spans="2:20" ht="15">
      <c r="B6" s="511"/>
      <c r="C6" s="512">
        <v>1</v>
      </c>
      <c r="D6" s="512">
        <v>2</v>
      </c>
      <c r="E6" s="512"/>
      <c r="F6" s="512"/>
      <c r="G6" s="512"/>
      <c r="H6" s="512"/>
      <c r="I6" s="513"/>
      <c r="J6" s="513"/>
      <c r="K6" s="513"/>
      <c r="L6" s="513"/>
      <c r="M6" s="513"/>
      <c r="N6" s="513"/>
      <c r="O6" s="514"/>
      <c r="P6" s="515"/>
      <c r="Q6" s="516"/>
      <c r="R6" s="517"/>
      <c r="S6" s="517"/>
      <c r="T6" s="539"/>
    </row>
    <row r="7" spans="2:20" ht="15">
      <c r="B7" s="518" t="s">
        <v>623</v>
      </c>
      <c r="C7" s="519">
        <v>822082</v>
      </c>
      <c r="D7" s="519">
        <v>2183353</v>
      </c>
      <c r="E7" s="519">
        <v>4614426</v>
      </c>
      <c r="F7" s="519">
        <f aca="true" t="shared" si="0" ref="F7:L7">SUM(F8:F14)</f>
        <v>3716662</v>
      </c>
      <c r="G7" s="519">
        <f t="shared" si="0"/>
        <v>901080</v>
      </c>
      <c r="H7" s="519">
        <f t="shared" si="0"/>
        <v>1464594.1400000001</v>
      </c>
      <c r="I7" s="519">
        <f t="shared" si="0"/>
        <v>1523722.459</v>
      </c>
      <c r="J7" s="519">
        <f t="shared" si="0"/>
        <v>2161250.4189999998</v>
      </c>
      <c r="K7" s="519">
        <f t="shared" si="0"/>
        <v>7210412.788000001</v>
      </c>
      <c r="L7" s="519">
        <f t="shared" si="0"/>
        <v>3640582.3200000003</v>
      </c>
      <c r="M7" s="520">
        <f aca="true" t="shared" si="1" ref="M7:T22">E7/D7*100</f>
        <v>211.3458519991957</v>
      </c>
      <c r="N7" s="520">
        <f t="shared" si="1"/>
        <v>80.5444057397388</v>
      </c>
      <c r="O7" s="521">
        <f t="shared" si="1"/>
        <v>24.244335374053385</v>
      </c>
      <c r="P7" s="520">
        <f t="shared" si="1"/>
        <v>162.53763705775293</v>
      </c>
      <c r="Q7" s="520">
        <f t="shared" si="1"/>
        <v>104.03718118112913</v>
      </c>
      <c r="R7" s="520">
        <f t="shared" si="1"/>
        <v>141.84016296631876</v>
      </c>
      <c r="S7" s="520">
        <f t="shared" si="1"/>
        <v>333.62227368988664</v>
      </c>
      <c r="T7" s="540">
        <f t="shared" si="1"/>
        <v>50.490622756839585</v>
      </c>
    </row>
    <row r="8" spans="2:20" ht="15">
      <c r="B8" s="529" t="s">
        <v>624</v>
      </c>
      <c r="C8" s="522">
        <v>33523</v>
      </c>
      <c r="D8" s="522">
        <v>31377</v>
      </c>
      <c r="E8" s="522">
        <v>33001</v>
      </c>
      <c r="F8" s="522">
        <v>32875</v>
      </c>
      <c r="G8" s="522">
        <v>29011</v>
      </c>
      <c r="H8" s="522">
        <v>31576.65</v>
      </c>
      <c r="I8" s="522">
        <v>33742.97</v>
      </c>
      <c r="J8" s="522">
        <v>34220.779</v>
      </c>
      <c r="K8" s="522">
        <v>41571.402</v>
      </c>
      <c r="L8" s="522">
        <v>26832.247</v>
      </c>
      <c r="M8" s="522">
        <f t="shared" si="1"/>
        <v>105.17576568824299</v>
      </c>
      <c r="N8" s="522">
        <f t="shared" si="1"/>
        <v>99.61819338807915</v>
      </c>
      <c r="O8" s="521">
        <f t="shared" si="1"/>
        <v>88.24638783269963</v>
      </c>
      <c r="P8" s="522">
        <f t="shared" si="1"/>
        <v>108.84371445313847</v>
      </c>
      <c r="Q8" s="522">
        <f t="shared" si="1"/>
        <v>106.86051243561303</v>
      </c>
      <c r="R8" s="520">
        <f t="shared" si="1"/>
        <v>101.41602532320067</v>
      </c>
      <c r="S8" s="520">
        <f t="shared" si="1"/>
        <v>121.47999903801137</v>
      </c>
      <c r="T8" s="540">
        <f t="shared" si="1"/>
        <v>64.54496531052764</v>
      </c>
    </row>
    <row r="9" spans="2:20" ht="15">
      <c r="B9" s="529" t="s">
        <v>625</v>
      </c>
      <c r="C9" s="522">
        <v>15912</v>
      </c>
      <c r="D9" s="522">
        <v>16352</v>
      </c>
      <c r="E9" s="522">
        <v>18195</v>
      </c>
      <c r="F9" s="522">
        <v>19714</v>
      </c>
      <c r="G9" s="522">
        <v>19535</v>
      </c>
      <c r="H9" s="522">
        <v>14833.96</v>
      </c>
      <c r="I9" s="522">
        <v>24000.884</v>
      </c>
      <c r="J9" s="522">
        <v>32513.384</v>
      </c>
      <c r="K9" s="522">
        <v>9935.169</v>
      </c>
      <c r="L9" s="522">
        <v>13926.544</v>
      </c>
      <c r="M9" s="522">
        <f t="shared" si="1"/>
        <v>111.27079256360078</v>
      </c>
      <c r="N9" s="522">
        <f t="shared" si="1"/>
        <v>108.34844737565265</v>
      </c>
      <c r="O9" s="521">
        <f t="shared" si="1"/>
        <v>99.09201582631633</v>
      </c>
      <c r="P9" s="522">
        <f t="shared" si="1"/>
        <v>75.93529562324034</v>
      </c>
      <c r="Q9" s="522">
        <f t="shared" si="1"/>
        <v>161.7968768959873</v>
      </c>
      <c r="R9" s="520">
        <f t="shared" si="1"/>
        <v>135.46744361582682</v>
      </c>
      <c r="S9" s="520">
        <f t="shared" si="1"/>
        <v>30.557166857808465</v>
      </c>
      <c r="T9" s="540">
        <f t="shared" si="1"/>
        <v>140.17420337791938</v>
      </c>
    </row>
    <row r="10" spans="2:20" ht="15">
      <c r="B10" s="529" t="s">
        <v>626</v>
      </c>
      <c r="C10" s="522">
        <v>140938</v>
      </c>
      <c r="D10" s="522">
        <v>29826</v>
      </c>
      <c r="E10" s="522">
        <v>1752913</v>
      </c>
      <c r="F10" s="522">
        <f>15312+1990+22650+25481-1958</f>
        <v>63475</v>
      </c>
      <c r="G10" s="522">
        <v>34799</v>
      </c>
      <c r="H10" s="522">
        <v>34121</v>
      </c>
      <c r="I10" s="522">
        <v>31532.689</v>
      </c>
      <c r="J10" s="522">
        <f>66998-J9</f>
        <v>34484.616</v>
      </c>
      <c r="K10" s="522">
        <v>5752467</v>
      </c>
      <c r="L10" s="522">
        <f>1030580.135+19.878</f>
        <v>1030600.013</v>
      </c>
      <c r="M10" s="522">
        <f t="shared" si="1"/>
        <v>5877.1306913431235</v>
      </c>
      <c r="N10" s="522">
        <f t="shared" si="1"/>
        <v>3.621115252154557</v>
      </c>
      <c r="O10" s="521">
        <f t="shared" si="1"/>
        <v>54.82315872390705</v>
      </c>
      <c r="P10" s="522">
        <f t="shared" si="1"/>
        <v>98.05166815138367</v>
      </c>
      <c r="Q10" s="522">
        <f t="shared" si="1"/>
        <v>92.41431669646258</v>
      </c>
      <c r="R10" s="520">
        <f t="shared" si="1"/>
        <v>109.36148198461603</v>
      </c>
      <c r="S10" s="520">
        <f t="shared" si="1"/>
        <v>16681.25578083862</v>
      </c>
      <c r="T10" s="540">
        <f t="shared" si="1"/>
        <v>17.91579183331256</v>
      </c>
    </row>
    <row r="11" spans="2:20" ht="15">
      <c r="B11" s="529" t="s">
        <v>627</v>
      </c>
      <c r="C11" s="522">
        <v>0</v>
      </c>
      <c r="D11" s="522">
        <v>700000</v>
      </c>
      <c r="E11" s="522">
        <v>500000</v>
      </c>
      <c r="F11" s="522">
        <v>500000</v>
      </c>
      <c r="G11" s="522">
        <v>0</v>
      </c>
      <c r="H11" s="522">
        <v>0</v>
      </c>
      <c r="I11" s="522">
        <v>0</v>
      </c>
      <c r="J11" s="522">
        <v>0</v>
      </c>
      <c r="K11" s="522">
        <v>0</v>
      </c>
      <c r="L11" s="522">
        <v>0</v>
      </c>
      <c r="M11" s="522">
        <f t="shared" si="1"/>
        <v>71.42857142857143</v>
      </c>
      <c r="N11" s="522">
        <f t="shared" si="1"/>
        <v>100</v>
      </c>
      <c r="O11" s="521">
        <f t="shared" si="1"/>
        <v>0</v>
      </c>
      <c r="P11" s="522">
        <v>0</v>
      </c>
      <c r="Q11" s="522"/>
      <c r="R11" s="520"/>
      <c r="S11" s="520"/>
      <c r="T11" s="540"/>
    </row>
    <row r="12" spans="2:20" ht="15">
      <c r="B12" s="529" t="s">
        <v>628</v>
      </c>
      <c r="C12" s="522">
        <v>247736</v>
      </c>
      <c r="D12" s="522">
        <v>416519</v>
      </c>
      <c r="E12" s="522">
        <v>437827</v>
      </c>
      <c r="F12" s="522">
        <v>432738</v>
      </c>
      <c r="G12" s="522">
        <v>477019</v>
      </c>
      <c r="H12" s="522">
        <v>446059</v>
      </c>
      <c r="I12" s="522">
        <v>472211.832</v>
      </c>
      <c r="J12" s="522">
        <v>508917</v>
      </c>
      <c r="K12" s="522">
        <v>539224</v>
      </c>
      <c r="L12" s="522">
        <v>581645.893</v>
      </c>
      <c r="M12" s="522">
        <f t="shared" si="1"/>
        <v>105.11573301578079</v>
      </c>
      <c r="N12" s="522">
        <f t="shared" si="1"/>
        <v>98.83766875957856</v>
      </c>
      <c r="O12" s="521">
        <f t="shared" si="1"/>
        <v>110.23275053265486</v>
      </c>
      <c r="P12" s="522">
        <f>H12/G12*100</f>
        <v>93.50969248604353</v>
      </c>
      <c r="Q12" s="522">
        <f t="shared" si="1"/>
        <v>105.86308806682526</v>
      </c>
      <c r="R12" s="520">
        <f t="shared" si="1"/>
        <v>107.77303013449269</v>
      </c>
      <c r="S12" s="520">
        <f t="shared" si="1"/>
        <v>105.95519505145239</v>
      </c>
      <c r="T12" s="540">
        <f t="shared" si="1"/>
        <v>107.86721158553773</v>
      </c>
    </row>
    <row r="13" spans="2:20" ht="15">
      <c r="B13" s="529" t="s">
        <v>629</v>
      </c>
      <c r="C13" s="522">
        <v>3870</v>
      </c>
      <c r="D13" s="522">
        <v>566</v>
      </c>
      <c r="E13" s="522">
        <v>19568</v>
      </c>
      <c r="F13" s="522">
        <v>204516</v>
      </c>
      <c r="G13" s="522">
        <v>269840</v>
      </c>
      <c r="H13" s="522">
        <v>136959.98</v>
      </c>
      <c r="I13" s="522">
        <v>251.968</v>
      </c>
      <c r="J13" s="522">
        <f>1580.625</f>
        <v>1580.625</v>
      </c>
      <c r="K13" s="522">
        <v>11508.217</v>
      </c>
      <c r="L13" s="522">
        <v>77722.07</v>
      </c>
      <c r="M13" s="522">
        <f t="shared" si="1"/>
        <v>3457.2438162544167</v>
      </c>
      <c r="N13" s="522">
        <f t="shared" si="1"/>
        <v>1045.1553556827473</v>
      </c>
      <c r="O13" s="521">
        <f t="shared" si="1"/>
        <v>131.9407772497017</v>
      </c>
      <c r="P13" s="522">
        <f>H13/G13*100</f>
        <v>50.75599614586422</v>
      </c>
      <c r="Q13" s="522">
        <f t="shared" si="1"/>
        <v>0.18397198948189095</v>
      </c>
      <c r="R13" s="520">
        <f t="shared" si="1"/>
        <v>627.311801498603</v>
      </c>
      <c r="S13" s="520">
        <f t="shared" si="1"/>
        <v>728.0801581652828</v>
      </c>
      <c r="T13" s="540">
        <f t="shared" si="1"/>
        <v>675.3615264640908</v>
      </c>
    </row>
    <row r="14" spans="2:20" ht="15.75" thickBot="1">
      <c r="B14" s="523" t="s">
        <v>630</v>
      </c>
      <c r="C14" s="524">
        <v>380103</v>
      </c>
      <c r="D14" s="524">
        <v>988713</v>
      </c>
      <c r="E14" s="524">
        <v>1852922</v>
      </c>
      <c r="F14" s="524">
        <v>2463344</v>
      </c>
      <c r="G14" s="524">
        <v>70876</v>
      </c>
      <c r="H14" s="524">
        <v>801043.55</v>
      </c>
      <c r="I14" s="525">
        <v>961982.116</v>
      </c>
      <c r="J14" s="525">
        <f>1550466.51-932.495</f>
        <v>1549534.015</v>
      </c>
      <c r="K14" s="525">
        <v>855707</v>
      </c>
      <c r="L14" s="525">
        <f>1912689.694-2834.141</f>
        <v>1909855.5529999998</v>
      </c>
      <c r="M14" s="525">
        <f t="shared" si="1"/>
        <v>187.40746809235844</v>
      </c>
      <c r="N14" s="525">
        <f t="shared" si="1"/>
        <v>132.943750465481</v>
      </c>
      <c r="O14" s="526">
        <f t="shared" si="1"/>
        <v>2.8772270539559233</v>
      </c>
      <c r="P14" s="525">
        <f>H14/G14*100</f>
        <v>1130.2042299226819</v>
      </c>
      <c r="Q14" s="525">
        <f t="shared" si="1"/>
        <v>120.09111314859223</v>
      </c>
      <c r="R14" s="525">
        <f t="shared" si="1"/>
        <v>161.07721642925011</v>
      </c>
      <c r="S14" s="525">
        <f t="shared" si="1"/>
        <v>55.22350537106474</v>
      </c>
      <c r="T14" s="541">
        <f t="shared" si="1"/>
        <v>223.19036223847647</v>
      </c>
    </row>
    <row r="15" spans="2:20" ht="15">
      <c r="B15" s="527" t="s">
        <v>631</v>
      </c>
      <c r="C15" s="528">
        <f aca="true" t="shared" si="2" ref="C15:L15">C17+C27</f>
        <v>7368732</v>
      </c>
      <c r="D15" s="528">
        <f t="shared" si="2"/>
        <v>7185329</v>
      </c>
      <c r="E15" s="528">
        <f t="shared" si="2"/>
        <v>8528918</v>
      </c>
      <c r="F15" s="528">
        <f t="shared" si="2"/>
        <v>8162261</v>
      </c>
      <c r="G15" s="528">
        <f t="shared" si="2"/>
        <v>7980709</v>
      </c>
      <c r="H15" s="528">
        <f t="shared" si="2"/>
        <v>8888186.93</v>
      </c>
      <c r="I15" s="528">
        <f t="shared" si="2"/>
        <v>9094519.048</v>
      </c>
      <c r="J15" s="528">
        <f t="shared" si="2"/>
        <v>32060294.456</v>
      </c>
      <c r="K15" s="528">
        <f t="shared" si="2"/>
        <v>31685094.701</v>
      </c>
      <c r="L15" s="528">
        <f t="shared" si="2"/>
        <v>22723289.035</v>
      </c>
      <c r="M15" s="520">
        <f t="shared" si="1"/>
        <v>118.69906026571644</v>
      </c>
      <c r="N15" s="520">
        <f t="shared" si="1"/>
        <v>95.70101389179729</v>
      </c>
      <c r="O15" s="521">
        <f t="shared" si="1"/>
        <v>97.7757143516974</v>
      </c>
      <c r="P15" s="520">
        <f>H15/G15*100</f>
        <v>111.37089361358746</v>
      </c>
      <c r="Q15" s="520">
        <f t="shared" si="1"/>
        <v>102.32141965088037</v>
      </c>
      <c r="R15" s="520">
        <f t="shared" si="1"/>
        <v>352.52325369586714</v>
      </c>
      <c r="S15" s="520">
        <f t="shared" si="1"/>
        <v>98.82970583593695</v>
      </c>
      <c r="T15" s="540">
        <f t="shared" si="1"/>
        <v>71.71602057507134</v>
      </c>
    </row>
    <row r="16" spans="2:20" ht="15">
      <c r="B16" s="529" t="s">
        <v>632</v>
      </c>
      <c r="C16" s="522"/>
      <c r="D16" s="522"/>
      <c r="E16" s="522"/>
      <c r="F16" s="522"/>
      <c r="G16" s="522"/>
      <c r="H16" s="520"/>
      <c r="I16" s="520"/>
      <c r="J16" s="520"/>
      <c r="K16" s="520"/>
      <c r="L16" s="520"/>
      <c r="M16" s="520"/>
      <c r="N16" s="520"/>
      <c r="O16" s="530"/>
      <c r="P16" s="522"/>
      <c r="Q16" s="522"/>
      <c r="R16" s="520"/>
      <c r="S16" s="520"/>
      <c r="T16" s="540"/>
    </row>
    <row r="17" spans="2:20" ht="15">
      <c r="B17" s="531" t="s">
        <v>633</v>
      </c>
      <c r="C17" s="532">
        <f>SUM(C19:C26)</f>
        <v>900103</v>
      </c>
      <c r="D17" s="532">
        <f aca="true" t="shared" si="3" ref="D17:L17">SUM(D19:D25)</f>
        <v>1506493</v>
      </c>
      <c r="E17" s="532">
        <f t="shared" si="3"/>
        <v>3174252</v>
      </c>
      <c r="F17" s="532">
        <f t="shared" si="3"/>
        <v>2921282</v>
      </c>
      <c r="G17" s="532">
        <f t="shared" si="3"/>
        <v>1599135</v>
      </c>
      <c r="H17" s="532">
        <f t="shared" si="3"/>
        <v>2363318</v>
      </c>
      <c r="I17" s="532">
        <f t="shared" si="3"/>
        <v>1997203.032</v>
      </c>
      <c r="J17" s="532">
        <f t="shared" si="3"/>
        <v>2270971.846</v>
      </c>
      <c r="K17" s="532">
        <f t="shared" si="3"/>
        <v>2718809</v>
      </c>
      <c r="L17" s="532">
        <f t="shared" si="3"/>
        <v>4401900</v>
      </c>
      <c r="M17" s="520">
        <f aca="true" t="shared" si="4" ref="M17:O17">E17/D17*100</f>
        <v>210.70472946107284</v>
      </c>
      <c r="N17" s="520">
        <f t="shared" si="4"/>
        <v>92.03056342092563</v>
      </c>
      <c r="O17" s="521">
        <f t="shared" si="4"/>
        <v>54.74086377145376</v>
      </c>
      <c r="P17" s="522">
        <f>H17/G17*100</f>
        <v>147.78727249419217</v>
      </c>
      <c r="Q17" s="522">
        <f t="shared" si="1"/>
        <v>84.5084339898397</v>
      </c>
      <c r="R17" s="520">
        <f>J17/I17*100</f>
        <v>113.70761057406607</v>
      </c>
      <c r="S17" s="520">
        <f>K17/J17*100</f>
        <v>119.72006631384721</v>
      </c>
      <c r="T17" s="540">
        <f t="shared" si="1"/>
        <v>161.90545198283513</v>
      </c>
    </row>
    <row r="18" spans="2:20" ht="15">
      <c r="B18" s="529" t="s">
        <v>634</v>
      </c>
      <c r="C18" s="522"/>
      <c r="D18" s="522"/>
      <c r="E18" s="522"/>
      <c r="F18" s="522"/>
      <c r="G18" s="522"/>
      <c r="H18" s="520"/>
      <c r="I18" s="520"/>
      <c r="J18" s="520"/>
      <c r="K18" s="520"/>
      <c r="L18" s="520"/>
      <c r="M18" s="520"/>
      <c r="N18" s="520"/>
      <c r="O18" s="530"/>
      <c r="P18" s="522"/>
      <c r="Q18" s="522"/>
      <c r="R18" s="520"/>
      <c r="S18" s="520"/>
      <c r="T18" s="540"/>
    </row>
    <row r="19" spans="2:20" ht="15">
      <c r="B19" s="529" t="s">
        <v>635</v>
      </c>
      <c r="C19" s="522">
        <v>112499</v>
      </c>
      <c r="D19" s="522">
        <v>192886</v>
      </c>
      <c r="E19" s="522">
        <v>86895</v>
      </c>
      <c r="F19" s="522">
        <v>82154</v>
      </c>
      <c r="G19" s="522">
        <v>36251</v>
      </c>
      <c r="H19" s="520">
        <v>28765</v>
      </c>
      <c r="I19" s="520">
        <v>10813.681</v>
      </c>
      <c r="J19" s="520">
        <v>26733.995</v>
      </c>
      <c r="K19" s="520">
        <v>16168</v>
      </c>
      <c r="L19" s="520">
        <v>20963</v>
      </c>
      <c r="M19" s="520">
        <f aca="true" t="shared" si="5" ref="M19:S34">E19/D19*100</f>
        <v>45.04992586294495</v>
      </c>
      <c r="N19" s="520">
        <f t="shared" si="5"/>
        <v>94.54398987283503</v>
      </c>
      <c r="O19" s="521">
        <f t="shared" si="5"/>
        <v>44.12566643133627</v>
      </c>
      <c r="P19" s="522">
        <f t="shared" si="5"/>
        <v>79.34953518523626</v>
      </c>
      <c r="Q19" s="522">
        <f t="shared" si="1"/>
        <v>37.59318964018773</v>
      </c>
      <c r="R19" s="520">
        <f>J19/I19*100</f>
        <v>247.2238176805844</v>
      </c>
      <c r="S19" s="520">
        <f>K19/J19*100</f>
        <v>60.47730614148765</v>
      </c>
      <c r="T19" s="540">
        <f t="shared" si="1"/>
        <v>129.6573478476002</v>
      </c>
    </row>
    <row r="20" spans="2:20" ht="15">
      <c r="B20" s="529" t="s">
        <v>636</v>
      </c>
      <c r="C20" s="522">
        <v>42901</v>
      </c>
      <c r="D20" s="522">
        <v>29384</v>
      </c>
      <c r="E20" s="522">
        <v>63518</v>
      </c>
      <c r="F20" s="522">
        <v>56115</v>
      </c>
      <c r="G20" s="522">
        <v>53135</v>
      </c>
      <c r="H20" s="520">
        <v>98535</v>
      </c>
      <c r="I20" s="520">
        <v>63364.851</v>
      </c>
      <c r="J20" s="520">
        <v>406655.446</v>
      </c>
      <c r="K20" s="520">
        <v>62833</v>
      </c>
      <c r="L20" s="520">
        <v>82300</v>
      </c>
      <c r="M20" s="520">
        <f t="shared" si="5"/>
        <v>216.16526000544516</v>
      </c>
      <c r="N20" s="520">
        <f t="shared" si="5"/>
        <v>88.34503605277244</v>
      </c>
      <c r="O20" s="521">
        <f t="shared" si="5"/>
        <v>94.68947696694289</v>
      </c>
      <c r="P20" s="522">
        <f t="shared" si="5"/>
        <v>185.44274019008188</v>
      </c>
      <c r="Q20" s="522">
        <f t="shared" si="1"/>
        <v>64.306947785051</v>
      </c>
      <c r="R20" s="520">
        <f>J20/I20*100</f>
        <v>641.7681720738206</v>
      </c>
      <c r="S20" s="520">
        <f>K20/J20*100</f>
        <v>15.451164030396386</v>
      </c>
      <c r="T20" s="540">
        <f t="shared" si="1"/>
        <v>130.98212722613914</v>
      </c>
    </row>
    <row r="21" spans="2:20" ht="15">
      <c r="B21" s="529" t="s">
        <v>637</v>
      </c>
      <c r="C21" s="522"/>
      <c r="D21" s="522"/>
      <c r="E21" s="522"/>
      <c r="F21" s="522"/>
      <c r="G21" s="522"/>
      <c r="H21" s="520"/>
      <c r="I21" s="520"/>
      <c r="J21" s="520"/>
      <c r="K21" s="520">
        <v>356</v>
      </c>
      <c r="L21" s="520">
        <v>0</v>
      </c>
      <c r="M21" s="520"/>
      <c r="N21" s="520"/>
      <c r="O21" s="521"/>
      <c r="P21" s="522"/>
      <c r="Q21" s="522"/>
      <c r="R21" s="520"/>
      <c r="S21" s="520"/>
      <c r="T21" s="540">
        <f t="shared" si="1"/>
        <v>0</v>
      </c>
    </row>
    <row r="22" spans="2:20" ht="15">
      <c r="B22" s="529" t="s">
        <v>638</v>
      </c>
      <c r="C22" s="522">
        <v>141669</v>
      </c>
      <c r="D22" s="522">
        <v>376151</v>
      </c>
      <c r="E22" s="522">
        <v>453768</v>
      </c>
      <c r="F22" s="522">
        <v>1071415</v>
      </c>
      <c r="G22" s="522">
        <v>49819</v>
      </c>
      <c r="H22" s="520">
        <v>277</v>
      </c>
      <c r="I22" s="520">
        <v>1224.7</v>
      </c>
      <c r="J22" s="520">
        <v>1229.184</v>
      </c>
      <c r="K22" s="520">
        <v>1315</v>
      </c>
      <c r="L22" s="520">
        <v>0</v>
      </c>
      <c r="M22" s="520">
        <f t="shared" si="5"/>
        <v>120.63453240852742</v>
      </c>
      <c r="N22" s="520">
        <f t="shared" si="5"/>
        <v>236.11515135487738</v>
      </c>
      <c r="O22" s="521">
        <f t="shared" si="5"/>
        <v>4.649832231208261</v>
      </c>
      <c r="P22" s="522">
        <f t="shared" si="5"/>
        <v>0.5560127662136936</v>
      </c>
      <c r="Q22" s="522">
        <f t="shared" si="1"/>
        <v>442.12996389891697</v>
      </c>
      <c r="R22" s="520">
        <f>J22/I22*100</f>
        <v>100.3661304809341</v>
      </c>
      <c r="S22" s="520">
        <f>K22/J22*100</f>
        <v>106.98154222638759</v>
      </c>
      <c r="T22" s="540">
        <f t="shared" si="1"/>
        <v>0</v>
      </c>
    </row>
    <row r="23" spans="2:20" ht="15">
      <c r="B23" s="529" t="s">
        <v>639</v>
      </c>
      <c r="C23" s="522">
        <v>2526</v>
      </c>
      <c r="D23" s="522">
        <v>3005</v>
      </c>
      <c r="E23" s="522">
        <v>14627</v>
      </c>
      <c r="F23" s="522">
        <v>13512</v>
      </c>
      <c r="G23" s="522">
        <v>6084</v>
      </c>
      <c r="H23" s="520">
        <v>1766</v>
      </c>
      <c r="I23" s="520">
        <v>2384.821</v>
      </c>
      <c r="J23" s="520">
        <v>928.805</v>
      </c>
      <c r="K23" s="520">
        <v>2843</v>
      </c>
      <c r="L23" s="520">
        <v>2185</v>
      </c>
      <c r="M23" s="520">
        <f t="shared" si="5"/>
        <v>486.75540765391014</v>
      </c>
      <c r="N23" s="520">
        <f t="shared" si="5"/>
        <v>92.37711082245164</v>
      </c>
      <c r="O23" s="521">
        <f t="shared" si="5"/>
        <v>45.02664298401421</v>
      </c>
      <c r="P23" s="522">
        <f t="shared" si="5"/>
        <v>29.026955950032875</v>
      </c>
      <c r="Q23" s="522">
        <f t="shared" si="5"/>
        <v>135.04082672706681</v>
      </c>
      <c r="R23" s="520">
        <f>J23/I23*100</f>
        <v>38.94652890091122</v>
      </c>
      <c r="S23" s="520">
        <f>K23/J23*100</f>
        <v>306.09223679889755</v>
      </c>
      <c r="T23" s="540">
        <f aca="true" t="shared" si="6" ref="T23:T55">L23/K23*100</f>
        <v>76.8554344002814</v>
      </c>
    </row>
    <row r="24" spans="2:20" ht="15">
      <c r="B24" s="529" t="s">
        <v>640</v>
      </c>
      <c r="C24" s="522">
        <v>34229</v>
      </c>
      <c r="D24" s="522">
        <v>164010</v>
      </c>
      <c r="E24" s="522">
        <v>159738</v>
      </c>
      <c r="F24" s="522">
        <v>447658</v>
      </c>
      <c r="G24" s="522">
        <v>75982</v>
      </c>
      <c r="H24" s="520">
        <v>856</v>
      </c>
      <c r="I24" s="520">
        <v>59411.134</v>
      </c>
      <c r="J24" s="520">
        <v>61205.329</v>
      </c>
      <c r="K24" s="520">
        <v>46726</v>
      </c>
      <c r="L24" s="520">
        <v>83207</v>
      </c>
      <c r="M24" s="520">
        <f t="shared" si="5"/>
        <v>97.39528077556247</v>
      </c>
      <c r="N24" s="520">
        <f t="shared" si="5"/>
        <v>280.2451514354756</v>
      </c>
      <c r="O24" s="521">
        <f t="shared" si="5"/>
        <v>16.97322509594378</v>
      </c>
      <c r="P24" s="522">
        <f t="shared" si="5"/>
        <v>1.1265826116711852</v>
      </c>
      <c r="Q24" s="522">
        <f t="shared" si="5"/>
        <v>6940.553037383178</v>
      </c>
      <c r="R24" s="520">
        <f t="shared" si="5"/>
        <v>103.01996423767976</v>
      </c>
      <c r="S24" s="520">
        <f>K24/J24*100</f>
        <v>76.34302562118407</v>
      </c>
      <c r="T24" s="540">
        <f t="shared" si="6"/>
        <v>178.07430552583142</v>
      </c>
    </row>
    <row r="25" spans="2:20" ht="15">
      <c r="B25" s="529" t="s">
        <v>641</v>
      </c>
      <c r="C25" s="522">
        <v>566275</v>
      </c>
      <c r="D25" s="522">
        <v>741057</v>
      </c>
      <c r="E25" s="522">
        <v>2395706</v>
      </c>
      <c r="F25" s="522">
        <v>1250428</v>
      </c>
      <c r="G25" s="522">
        <v>1377864</v>
      </c>
      <c r="H25" s="520">
        <v>2233119</v>
      </c>
      <c r="I25" s="520">
        <v>1860003.845</v>
      </c>
      <c r="J25" s="520">
        <v>1774219.087</v>
      </c>
      <c r="K25" s="520">
        <v>2588568</v>
      </c>
      <c r="L25" s="520">
        <v>4213245</v>
      </c>
      <c r="M25" s="520">
        <f t="shared" si="5"/>
        <v>323.2822846285778</v>
      </c>
      <c r="N25" s="520">
        <f t="shared" si="5"/>
        <v>52.194551418245815</v>
      </c>
      <c r="O25" s="521">
        <f t="shared" si="5"/>
        <v>110.19139046790379</v>
      </c>
      <c r="P25" s="522">
        <f t="shared" si="5"/>
        <v>162.07107522948561</v>
      </c>
      <c r="Q25" s="522">
        <f t="shared" si="5"/>
        <v>83.29174777519694</v>
      </c>
      <c r="R25" s="520">
        <f t="shared" si="5"/>
        <v>95.38792577065884</v>
      </c>
      <c r="S25" s="520">
        <f>K25/J25*100</f>
        <v>145.89900531263984</v>
      </c>
      <c r="T25" s="540">
        <f t="shared" si="6"/>
        <v>162.76354339542172</v>
      </c>
    </row>
    <row r="26" spans="2:20" ht="15">
      <c r="B26" s="529" t="s">
        <v>642</v>
      </c>
      <c r="C26" s="522">
        <v>4</v>
      </c>
      <c r="D26" s="522">
        <v>0</v>
      </c>
      <c r="E26" s="522">
        <v>0</v>
      </c>
      <c r="F26" s="522">
        <v>0</v>
      </c>
      <c r="G26" s="522">
        <v>0</v>
      </c>
      <c r="H26" s="520">
        <v>0</v>
      </c>
      <c r="I26" s="520"/>
      <c r="J26" s="520"/>
      <c r="K26" s="520"/>
      <c r="L26" s="520"/>
      <c r="M26" s="520"/>
      <c r="N26" s="520">
        <f>F2524*100</f>
        <v>0</v>
      </c>
      <c r="O26" s="521"/>
      <c r="P26" s="522"/>
      <c r="Q26" s="522"/>
      <c r="R26" s="520"/>
      <c r="S26" s="520"/>
      <c r="T26" s="540"/>
    </row>
    <row r="27" spans="2:20" ht="15">
      <c r="B27" s="531" t="s">
        <v>643</v>
      </c>
      <c r="C27" s="532">
        <f aca="true" t="shared" si="7" ref="C27:I27">C29+C35+C36+C37</f>
        <v>6468629</v>
      </c>
      <c r="D27" s="532">
        <f t="shared" si="7"/>
        <v>5678836</v>
      </c>
      <c r="E27" s="532">
        <f t="shared" si="7"/>
        <v>5354666</v>
      </c>
      <c r="F27" s="532">
        <f t="shared" si="7"/>
        <v>5240979</v>
      </c>
      <c r="G27" s="532">
        <f t="shared" si="7"/>
        <v>6381574</v>
      </c>
      <c r="H27" s="532">
        <f t="shared" si="7"/>
        <v>6524868.93</v>
      </c>
      <c r="I27" s="532">
        <f t="shared" si="7"/>
        <v>7097316.016000001</v>
      </c>
      <c r="J27" s="532">
        <f>J29+J35+J36+J37</f>
        <v>29789322.61</v>
      </c>
      <c r="K27" s="532">
        <f>K29+K35+K36+K37</f>
        <v>28966285.701</v>
      </c>
      <c r="L27" s="532">
        <f>L29+L35+L36+L37</f>
        <v>18321389.035</v>
      </c>
      <c r="M27" s="520">
        <f>E27/D27*100</f>
        <v>94.2916118725739</v>
      </c>
      <c r="N27" s="520">
        <f>F27/E27*100</f>
        <v>97.87686104044585</v>
      </c>
      <c r="O27" s="521">
        <f>G27/F27*100</f>
        <v>121.76301412388793</v>
      </c>
      <c r="P27" s="522">
        <f>H27/G27*100</f>
        <v>102.24544806657417</v>
      </c>
      <c r="Q27" s="522">
        <f t="shared" si="5"/>
        <v>108.77331165026179</v>
      </c>
      <c r="R27" s="520">
        <f t="shared" si="5"/>
        <v>419.7265916135584</v>
      </c>
      <c r="S27" s="520">
        <f>K27/J27*100</f>
        <v>97.23714124092331</v>
      </c>
      <c r="T27" s="540">
        <f t="shared" si="6"/>
        <v>63.250736473843084</v>
      </c>
    </row>
    <row r="28" spans="2:20" ht="15">
      <c r="B28" s="529" t="s">
        <v>644</v>
      </c>
      <c r="C28" s="522"/>
      <c r="D28" s="522"/>
      <c r="E28" s="522"/>
      <c r="F28" s="522"/>
      <c r="G28" s="522"/>
      <c r="H28" s="520"/>
      <c r="I28" s="520"/>
      <c r="J28" s="520"/>
      <c r="K28" s="520"/>
      <c r="L28" s="520"/>
      <c r="M28" s="520"/>
      <c r="N28" s="520"/>
      <c r="O28" s="521"/>
      <c r="P28" s="522"/>
      <c r="Q28" s="522"/>
      <c r="R28" s="520"/>
      <c r="S28" s="520"/>
      <c r="T28" s="540"/>
    </row>
    <row r="29" spans="2:20" ht="15">
      <c r="B29" s="533" t="s">
        <v>645</v>
      </c>
      <c r="C29" s="532">
        <f>SUM(C30:C33)</f>
        <v>1135844</v>
      </c>
      <c r="D29" s="532">
        <f>SUM(D30:D33)</f>
        <v>1175519</v>
      </c>
      <c r="E29" s="532">
        <f>SUM(E30:E34)</f>
        <v>1279328</v>
      </c>
      <c r="F29" s="532">
        <f>SUM(F30:F33)</f>
        <v>1358227</v>
      </c>
      <c r="G29" s="532">
        <f>SUM(G30:G33)</f>
        <v>1489084</v>
      </c>
      <c r="H29" s="532">
        <f>SUM(H30:H33)</f>
        <v>1651936</v>
      </c>
      <c r="I29" s="532">
        <f>SUM(I30:I34)</f>
        <v>1781182.8640000003</v>
      </c>
      <c r="J29" s="532">
        <f>SUM(J30:J34)</f>
        <v>2034655.6069999998</v>
      </c>
      <c r="K29" s="532">
        <f>SUM(K30:K33)</f>
        <v>2156421</v>
      </c>
      <c r="L29" s="532">
        <f>SUM(L30:L33)</f>
        <v>1988397</v>
      </c>
      <c r="M29" s="520">
        <f aca="true" t="shared" si="8" ref="M29:P33">E29/D29*100</f>
        <v>108.8309078798386</v>
      </c>
      <c r="N29" s="520">
        <f t="shared" si="8"/>
        <v>106.16722216663747</v>
      </c>
      <c r="O29" s="521">
        <f t="shared" si="8"/>
        <v>109.63439837376225</v>
      </c>
      <c r="P29" s="522">
        <f t="shared" si="8"/>
        <v>110.93638773903957</v>
      </c>
      <c r="Q29" s="522">
        <f t="shared" si="5"/>
        <v>107.82396315595764</v>
      </c>
      <c r="R29" s="520">
        <f t="shared" si="5"/>
        <v>114.23058508606894</v>
      </c>
      <c r="S29" s="520">
        <f t="shared" si="5"/>
        <v>105.98457019365244</v>
      </c>
      <c r="T29" s="540">
        <f t="shared" si="6"/>
        <v>92.20820053227084</v>
      </c>
    </row>
    <row r="30" spans="2:20" ht="15">
      <c r="B30" s="529" t="s">
        <v>646</v>
      </c>
      <c r="C30" s="522">
        <v>1089814</v>
      </c>
      <c r="D30" s="522">
        <v>1135813</v>
      </c>
      <c r="E30" s="522">
        <v>859438</v>
      </c>
      <c r="F30" s="522">
        <v>250951</v>
      </c>
      <c r="G30" s="522">
        <v>285489</v>
      </c>
      <c r="H30" s="520">
        <v>333130</v>
      </c>
      <c r="I30" s="520">
        <v>365704.634</v>
      </c>
      <c r="J30" s="520">
        <v>394871.748</v>
      </c>
      <c r="K30" s="520">
        <v>398916</v>
      </c>
      <c r="L30" s="520">
        <v>378627</v>
      </c>
      <c r="M30" s="520">
        <f t="shared" si="8"/>
        <v>75.66720930293982</v>
      </c>
      <c r="N30" s="520">
        <f t="shared" si="8"/>
        <v>29.19943032539869</v>
      </c>
      <c r="O30" s="521">
        <f t="shared" si="8"/>
        <v>113.7628461333089</v>
      </c>
      <c r="P30" s="522">
        <f t="shared" si="8"/>
        <v>116.68750810013695</v>
      </c>
      <c r="Q30" s="522">
        <f t="shared" si="5"/>
        <v>109.7783549965479</v>
      </c>
      <c r="R30" s="520">
        <f t="shared" si="5"/>
        <v>107.97559322149579</v>
      </c>
      <c r="S30" s="520">
        <f t="shared" si="5"/>
        <v>101.0241938098848</v>
      </c>
      <c r="T30" s="540">
        <f t="shared" si="6"/>
        <v>94.91396685016394</v>
      </c>
    </row>
    <row r="31" spans="2:20" ht="15">
      <c r="B31" s="529" t="s">
        <v>647</v>
      </c>
      <c r="C31" s="534" t="s">
        <v>648</v>
      </c>
      <c r="D31" s="522"/>
      <c r="E31" s="522">
        <v>378635</v>
      </c>
      <c r="F31" s="522">
        <v>1059633</v>
      </c>
      <c r="G31" s="522">
        <v>1146247</v>
      </c>
      <c r="H31" s="520">
        <v>1238861</v>
      </c>
      <c r="I31" s="520">
        <v>1316317.928</v>
      </c>
      <c r="J31" s="520">
        <v>1511294.067</v>
      </c>
      <c r="K31" s="520">
        <v>1631718</v>
      </c>
      <c r="L31" s="520">
        <v>1493601</v>
      </c>
      <c r="M31" s="520"/>
      <c r="N31" s="520">
        <f t="shared" si="8"/>
        <v>279.8560619065855</v>
      </c>
      <c r="O31" s="521">
        <f t="shared" si="8"/>
        <v>108.17396211707262</v>
      </c>
      <c r="P31" s="522">
        <f t="shared" si="8"/>
        <v>108.07975942357973</v>
      </c>
      <c r="Q31" s="522">
        <f t="shared" si="5"/>
        <v>106.25226946364444</v>
      </c>
      <c r="R31" s="520">
        <f t="shared" si="5"/>
        <v>114.81223759492852</v>
      </c>
      <c r="S31" s="520">
        <f t="shared" si="5"/>
        <v>107.96826611243489</v>
      </c>
      <c r="T31" s="540">
        <f t="shared" si="6"/>
        <v>91.53548591116848</v>
      </c>
    </row>
    <row r="32" spans="2:20" ht="15">
      <c r="B32" s="529" t="s">
        <v>649</v>
      </c>
      <c r="C32" s="534"/>
      <c r="D32" s="522"/>
      <c r="E32" s="522"/>
      <c r="F32" s="522"/>
      <c r="G32" s="522"/>
      <c r="H32" s="520"/>
      <c r="I32" s="520"/>
      <c r="J32" s="520">
        <v>662.162</v>
      </c>
      <c r="K32" s="520">
        <v>342</v>
      </c>
      <c r="L32" s="520">
        <v>218</v>
      </c>
      <c r="M32" s="520"/>
      <c r="N32" s="520"/>
      <c r="O32" s="521"/>
      <c r="P32" s="522"/>
      <c r="Q32" s="522"/>
      <c r="R32" s="520"/>
      <c r="S32" s="520">
        <f t="shared" si="5"/>
        <v>51.64899224056953</v>
      </c>
      <c r="T32" s="540">
        <f t="shared" si="6"/>
        <v>63.74269005847953</v>
      </c>
    </row>
    <row r="33" spans="2:20" ht="15">
      <c r="B33" s="529" t="s">
        <v>650</v>
      </c>
      <c r="C33" s="522">
        <v>46030</v>
      </c>
      <c r="D33" s="522">
        <v>39706</v>
      </c>
      <c r="E33" s="522">
        <v>39540</v>
      </c>
      <c r="F33" s="522">
        <v>47643</v>
      </c>
      <c r="G33" s="522">
        <v>57348</v>
      </c>
      <c r="H33" s="520">
        <v>79945</v>
      </c>
      <c r="I33" s="520">
        <v>99143.182</v>
      </c>
      <c r="J33" s="520">
        <v>127803.143</v>
      </c>
      <c r="K33" s="520">
        <v>125445</v>
      </c>
      <c r="L33" s="520">
        <v>115951</v>
      </c>
      <c r="M33" s="520">
        <f>E33/D33*100</f>
        <v>99.58192716466026</v>
      </c>
      <c r="N33" s="520">
        <f t="shared" si="8"/>
        <v>120.49317147192716</v>
      </c>
      <c r="O33" s="521">
        <f t="shared" si="8"/>
        <v>120.37025376235752</v>
      </c>
      <c r="P33" s="522">
        <f t="shared" si="8"/>
        <v>139.40329218106996</v>
      </c>
      <c r="Q33" s="522">
        <f t="shared" si="5"/>
        <v>124.01423728813559</v>
      </c>
      <c r="R33" s="520">
        <f t="shared" si="5"/>
        <v>128.9076469222059</v>
      </c>
      <c r="S33" s="520">
        <f t="shared" si="5"/>
        <v>98.15486306154459</v>
      </c>
      <c r="T33" s="540">
        <f t="shared" si="6"/>
        <v>92.43174299493802</v>
      </c>
    </row>
    <row r="34" spans="2:20" ht="15">
      <c r="B34" s="529" t="s">
        <v>651</v>
      </c>
      <c r="C34" s="522"/>
      <c r="D34" s="522"/>
      <c r="E34" s="522">
        <v>1715</v>
      </c>
      <c r="F34" s="522"/>
      <c r="G34" s="522"/>
      <c r="H34" s="520"/>
      <c r="I34" s="520">
        <v>17.12</v>
      </c>
      <c r="J34" s="520">
        <v>24.487</v>
      </c>
      <c r="K34" s="520">
        <v>25</v>
      </c>
      <c r="L34" s="520">
        <v>27</v>
      </c>
      <c r="M34" s="520"/>
      <c r="N34" s="520">
        <f>F34/E34*100</f>
        <v>0</v>
      </c>
      <c r="O34" s="521"/>
      <c r="P34" s="522"/>
      <c r="Q34" s="522"/>
      <c r="R34" s="520">
        <f t="shared" si="5"/>
        <v>143.03154205607476</v>
      </c>
      <c r="S34" s="520">
        <f t="shared" si="5"/>
        <v>102.09498917793115</v>
      </c>
      <c r="T34" s="540">
        <f t="shared" si="6"/>
        <v>108</v>
      </c>
    </row>
    <row r="35" spans="2:20" ht="15">
      <c r="B35" s="533" t="s">
        <v>652</v>
      </c>
      <c r="C35" s="532">
        <v>380007</v>
      </c>
      <c r="D35" s="532">
        <v>395499</v>
      </c>
      <c r="E35" s="532">
        <v>430829</v>
      </c>
      <c r="F35" s="532">
        <v>456633</v>
      </c>
      <c r="G35" s="532">
        <v>499576</v>
      </c>
      <c r="H35" s="519">
        <v>553456.93</v>
      </c>
      <c r="I35" s="519">
        <v>593474.468</v>
      </c>
      <c r="J35" s="519">
        <v>673057.915</v>
      </c>
      <c r="K35" s="519">
        <v>714854</v>
      </c>
      <c r="L35" s="519">
        <v>660436</v>
      </c>
      <c r="M35" s="520">
        <f>E35/D35*100</f>
        <v>108.93301879397926</v>
      </c>
      <c r="N35" s="520">
        <f>F35/E35*100</f>
        <v>105.98938325878713</v>
      </c>
      <c r="O35" s="521">
        <f aca="true" t="shared" si="9" ref="O35:S50">G35/F35*100</f>
        <v>109.40426994982842</v>
      </c>
      <c r="P35" s="522">
        <f t="shared" si="9"/>
        <v>110.78533196150337</v>
      </c>
      <c r="Q35" s="522">
        <f t="shared" si="9"/>
        <v>107.23047012890414</v>
      </c>
      <c r="R35" s="520">
        <f t="shared" si="9"/>
        <v>113.40975076285844</v>
      </c>
      <c r="S35" s="520">
        <f t="shared" si="9"/>
        <v>106.20987942768639</v>
      </c>
      <c r="T35" s="540">
        <f t="shared" si="6"/>
        <v>92.38753647597972</v>
      </c>
    </row>
    <row r="36" spans="2:20" ht="15">
      <c r="B36" s="533" t="s">
        <v>653</v>
      </c>
      <c r="C36" s="532">
        <v>10900</v>
      </c>
      <c r="D36" s="532">
        <v>11365</v>
      </c>
      <c r="E36" s="532">
        <v>12426</v>
      </c>
      <c r="F36" s="532">
        <v>19691</v>
      </c>
      <c r="G36" s="532">
        <v>28702</v>
      </c>
      <c r="H36" s="519">
        <v>31463</v>
      </c>
      <c r="I36" s="519">
        <v>33082.648</v>
      </c>
      <c r="J36" s="519">
        <v>37949.839</v>
      </c>
      <c r="K36" s="519">
        <v>40967</v>
      </c>
      <c r="L36" s="519">
        <v>37673</v>
      </c>
      <c r="M36" s="520">
        <f>E36/D36*100</f>
        <v>109.33567971843378</v>
      </c>
      <c r="N36" s="520">
        <f>F36/E36*100</f>
        <v>158.46611942700787</v>
      </c>
      <c r="O36" s="521">
        <f t="shared" si="9"/>
        <v>145.76202325935708</v>
      </c>
      <c r="P36" s="522">
        <f t="shared" si="9"/>
        <v>109.61953870810397</v>
      </c>
      <c r="Q36" s="522">
        <f t="shared" si="9"/>
        <v>105.14778628865653</v>
      </c>
      <c r="R36" s="520">
        <f t="shared" si="9"/>
        <v>114.71221711152022</v>
      </c>
      <c r="S36" s="520">
        <f t="shared" si="9"/>
        <v>107.95039209520758</v>
      </c>
      <c r="T36" s="540">
        <f t="shared" si="6"/>
        <v>91.95938194156273</v>
      </c>
    </row>
    <row r="37" spans="2:20" ht="15">
      <c r="B37" s="533" t="s">
        <v>654</v>
      </c>
      <c r="C37" s="532">
        <v>4941878</v>
      </c>
      <c r="D37" s="532">
        <v>4096453</v>
      </c>
      <c r="E37" s="532">
        <v>3632083</v>
      </c>
      <c r="F37" s="532">
        <v>3406428</v>
      </c>
      <c r="G37" s="532">
        <v>4364212</v>
      </c>
      <c r="H37" s="519">
        <v>4288013</v>
      </c>
      <c r="I37" s="519">
        <v>4689576.036</v>
      </c>
      <c r="J37" s="519">
        <f>29789322.61-J29-J35-J36</f>
        <v>27043659.248999998</v>
      </c>
      <c r="K37" s="519">
        <f>28966285.701-K29-K35-K36</f>
        <v>26054043.701</v>
      </c>
      <c r="L37" s="519">
        <v>15634883.035</v>
      </c>
      <c r="M37" s="520">
        <f>E37/D37*100</f>
        <v>88.66409549920382</v>
      </c>
      <c r="N37" s="520">
        <f>F37/E37*100</f>
        <v>93.7871739164551</v>
      </c>
      <c r="O37" s="521">
        <f t="shared" si="9"/>
        <v>128.11696005317006</v>
      </c>
      <c r="P37" s="522">
        <f t="shared" si="9"/>
        <v>98.25400324273889</v>
      </c>
      <c r="Q37" s="522">
        <f t="shared" si="9"/>
        <v>109.364781216848</v>
      </c>
      <c r="R37" s="520">
        <f t="shared" si="9"/>
        <v>576.6759946186315</v>
      </c>
      <c r="S37" s="520">
        <f t="shared" si="9"/>
        <v>96.34067439288346</v>
      </c>
      <c r="T37" s="540">
        <f t="shared" si="6"/>
        <v>60.009429685572776</v>
      </c>
    </row>
    <row r="38" spans="2:20" ht="15">
      <c r="B38" s="529" t="s">
        <v>644</v>
      </c>
      <c r="C38" s="522"/>
      <c r="D38" s="522"/>
      <c r="E38" s="522"/>
      <c r="F38" s="522"/>
      <c r="G38" s="522"/>
      <c r="H38" s="520"/>
      <c r="I38" s="520"/>
      <c r="J38" s="520"/>
      <c r="K38" s="520"/>
      <c r="L38" s="520"/>
      <c r="M38" s="520"/>
      <c r="N38" s="520"/>
      <c r="O38" s="521"/>
      <c r="P38" s="522"/>
      <c r="Q38" s="522"/>
      <c r="R38" s="520"/>
      <c r="S38" s="520"/>
      <c r="T38" s="540"/>
    </row>
    <row r="39" spans="2:20" ht="15">
      <c r="B39" s="529" t="s">
        <v>655</v>
      </c>
      <c r="C39" s="522">
        <v>58489</v>
      </c>
      <c r="D39" s="522">
        <v>64900</v>
      </c>
      <c r="E39" s="522">
        <v>71093</v>
      </c>
      <c r="F39" s="522">
        <v>69511</v>
      </c>
      <c r="G39" s="522">
        <v>66838</v>
      </c>
      <c r="H39" s="520">
        <v>72283</v>
      </c>
      <c r="I39" s="520">
        <v>86154.713</v>
      </c>
      <c r="J39" s="520">
        <v>2858860.027</v>
      </c>
      <c r="K39" s="520">
        <v>6599109</v>
      </c>
      <c r="L39" s="520">
        <v>8781055</v>
      </c>
      <c r="M39" s="520">
        <f aca="true" t="shared" si="10" ref="M39:S55">E39/D39*100</f>
        <v>109.54237288135593</v>
      </c>
      <c r="N39" s="520">
        <f t="shared" si="10"/>
        <v>97.77474575555962</v>
      </c>
      <c r="O39" s="521">
        <f t="shared" si="10"/>
        <v>96.15456546445887</v>
      </c>
      <c r="P39" s="522">
        <f t="shared" si="10"/>
        <v>108.14656333223616</v>
      </c>
      <c r="Q39" s="522">
        <f t="shared" si="9"/>
        <v>119.19083740298548</v>
      </c>
      <c r="R39" s="520">
        <f t="shared" si="9"/>
        <v>3318.2862869034216</v>
      </c>
      <c r="S39" s="520">
        <f t="shared" si="9"/>
        <v>230.83008393820887</v>
      </c>
      <c r="T39" s="540">
        <f t="shared" si="6"/>
        <v>133.0642515527475</v>
      </c>
    </row>
    <row r="40" spans="2:20" ht="15">
      <c r="B40" s="529" t="s">
        <v>656</v>
      </c>
      <c r="C40" s="522">
        <v>53976</v>
      </c>
      <c r="D40" s="522">
        <v>49805</v>
      </c>
      <c r="E40" s="522">
        <v>50172</v>
      </c>
      <c r="F40" s="522">
        <v>51272</v>
      </c>
      <c r="G40" s="522">
        <v>48961</v>
      </c>
      <c r="H40" s="520">
        <v>50015</v>
      </c>
      <c r="I40" s="520">
        <v>54166.438</v>
      </c>
      <c r="J40" s="520">
        <v>47976.348</v>
      </c>
      <c r="K40" s="520">
        <v>48853</v>
      </c>
      <c r="L40" s="520">
        <v>62854</v>
      </c>
      <c r="M40" s="520">
        <f t="shared" si="10"/>
        <v>100.73687380785061</v>
      </c>
      <c r="N40" s="520">
        <f t="shared" si="10"/>
        <v>102.19245794467034</v>
      </c>
      <c r="O40" s="521">
        <f t="shared" si="10"/>
        <v>95.49266656264628</v>
      </c>
      <c r="P40" s="522">
        <f t="shared" si="10"/>
        <v>102.15273380854148</v>
      </c>
      <c r="Q40" s="522">
        <f t="shared" si="9"/>
        <v>108.30038588423474</v>
      </c>
      <c r="R40" s="520">
        <f t="shared" si="9"/>
        <v>88.57209329511385</v>
      </c>
      <c r="S40" s="520">
        <f t="shared" si="9"/>
        <v>101.8272587150652</v>
      </c>
      <c r="T40" s="540">
        <f t="shared" si="6"/>
        <v>128.65944773094796</v>
      </c>
    </row>
    <row r="41" spans="2:20" ht="15">
      <c r="B41" s="529" t="s">
        <v>657</v>
      </c>
      <c r="C41" s="522">
        <v>934897</v>
      </c>
      <c r="D41" s="522">
        <v>913046</v>
      </c>
      <c r="E41" s="522">
        <v>933953</v>
      </c>
      <c r="F41" s="522">
        <v>872073</v>
      </c>
      <c r="G41" s="522">
        <v>697534</v>
      </c>
      <c r="H41" s="520">
        <v>703521.62</v>
      </c>
      <c r="I41" s="520">
        <v>777940.182</v>
      </c>
      <c r="J41" s="520">
        <v>1016821.127</v>
      </c>
      <c r="K41" s="520">
        <v>1625034</v>
      </c>
      <c r="L41" s="520">
        <v>1329982</v>
      </c>
      <c r="M41" s="520">
        <f t="shared" si="10"/>
        <v>102.28980796148277</v>
      </c>
      <c r="N41" s="520">
        <f t="shared" si="10"/>
        <v>93.37439892585601</v>
      </c>
      <c r="O41" s="521">
        <f t="shared" si="10"/>
        <v>79.98573513914546</v>
      </c>
      <c r="P41" s="522">
        <f t="shared" si="10"/>
        <v>100.8583983002979</v>
      </c>
      <c r="Q41" s="522">
        <f t="shared" si="9"/>
        <v>110.5780064015659</v>
      </c>
      <c r="R41" s="520">
        <f t="shared" si="9"/>
        <v>130.7068525996257</v>
      </c>
      <c r="S41" s="520">
        <f t="shared" si="9"/>
        <v>159.81512941164527</v>
      </c>
      <c r="T41" s="540">
        <f t="shared" si="6"/>
        <v>81.84333373947868</v>
      </c>
    </row>
    <row r="42" spans="2:20" ht="15">
      <c r="B42" s="529" t="s">
        <v>658</v>
      </c>
      <c r="C42" s="522">
        <v>9709</v>
      </c>
      <c r="D42" s="522">
        <v>12294</v>
      </c>
      <c r="E42" s="522">
        <v>13774</v>
      </c>
      <c r="F42" s="522">
        <v>14541</v>
      </c>
      <c r="G42" s="522">
        <v>14037</v>
      </c>
      <c r="H42" s="520">
        <v>17211</v>
      </c>
      <c r="I42" s="520">
        <v>21012.611</v>
      </c>
      <c r="J42" s="520">
        <v>24109.352</v>
      </c>
      <c r="K42" s="520">
        <v>25109</v>
      </c>
      <c r="L42" s="520">
        <v>25356</v>
      </c>
      <c r="M42" s="520">
        <f t="shared" si="10"/>
        <v>112.03839271189197</v>
      </c>
      <c r="N42" s="520">
        <f t="shared" si="10"/>
        <v>105.56846232031363</v>
      </c>
      <c r="O42" s="521">
        <f t="shared" si="10"/>
        <v>96.53393851867135</v>
      </c>
      <c r="P42" s="522">
        <f t="shared" si="10"/>
        <v>122.61166916007693</v>
      </c>
      <c r="Q42" s="522">
        <f t="shared" si="9"/>
        <v>122.08826331996978</v>
      </c>
      <c r="R42" s="520">
        <f t="shared" si="9"/>
        <v>114.73753547334027</v>
      </c>
      <c r="S42" s="520">
        <f t="shared" si="9"/>
        <v>104.14630803847405</v>
      </c>
      <c r="T42" s="540">
        <f t="shared" si="6"/>
        <v>100.983711019953</v>
      </c>
    </row>
    <row r="43" spans="2:20" ht="15">
      <c r="B43" s="529" t="s">
        <v>659</v>
      </c>
      <c r="C43" s="522">
        <v>64263</v>
      </c>
      <c r="D43" s="522">
        <v>49647</v>
      </c>
      <c r="E43" s="522">
        <v>67874</v>
      </c>
      <c r="F43" s="522">
        <v>35468</v>
      </c>
      <c r="G43" s="522">
        <v>33595</v>
      </c>
      <c r="H43" s="520">
        <v>48655</v>
      </c>
      <c r="I43" s="520">
        <v>21521.367</v>
      </c>
      <c r="J43" s="520">
        <v>20302.474</v>
      </c>
      <c r="K43" s="520">
        <v>15127</v>
      </c>
      <c r="L43" s="520">
        <v>24298</v>
      </c>
      <c r="M43" s="520">
        <f t="shared" si="10"/>
        <v>136.71319515781417</v>
      </c>
      <c r="N43" s="520">
        <f t="shared" si="10"/>
        <v>52.25565017532487</v>
      </c>
      <c r="O43" s="521">
        <f t="shared" si="10"/>
        <v>94.71918348934251</v>
      </c>
      <c r="P43" s="522">
        <f t="shared" si="10"/>
        <v>144.82809941955648</v>
      </c>
      <c r="Q43" s="522">
        <f t="shared" si="9"/>
        <v>44.232590689548864</v>
      </c>
      <c r="R43" s="520">
        <f t="shared" si="9"/>
        <v>94.33635883817232</v>
      </c>
      <c r="S43" s="520">
        <f t="shared" si="9"/>
        <v>74.50816092659447</v>
      </c>
      <c r="T43" s="540">
        <f t="shared" si="6"/>
        <v>160.62669399087724</v>
      </c>
    </row>
    <row r="44" spans="2:20" ht="15">
      <c r="B44" s="529" t="s">
        <v>660</v>
      </c>
      <c r="C44" s="522">
        <v>21074</v>
      </c>
      <c r="D44" s="522">
        <v>19299</v>
      </c>
      <c r="E44" s="522">
        <v>16763</v>
      </c>
      <c r="F44" s="522">
        <v>15605</v>
      </c>
      <c r="G44" s="522">
        <v>15515</v>
      </c>
      <c r="H44" s="520">
        <v>16989</v>
      </c>
      <c r="I44" s="520">
        <v>21425.239</v>
      </c>
      <c r="J44" s="520">
        <v>39776.755</v>
      </c>
      <c r="K44" s="520">
        <v>100837</v>
      </c>
      <c r="L44" s="520">
        <v>93556</v>
      </c>
      <c r="M44" s="520">
        <f t="shared" si="10"/>
        <v>86.85942276801907</v>
      </c>
      <c r="N44" s="520">
        <f t="shared" si="10"/>
        <v>93.09192865238919</v>
      </c>
      <c r="O44" s="521">
        <f t="shared" si="10"/>
        <v>99.42326177507209</v>
      </c>
      <c r="P44" s="522">
        <f t="shared" si="10"/>
        <v>109.50048340315823</v>
      </c>
      <c r="Q44" s="522">
        <f t="shared" si="9"/>
        <v>126.11241980104775</v>
      </c>
      <c r="R44" s="520">
        <f t="shared" si="9"/>
        <v>185.65372829679984</v>
      </c>
      <c r="S44" s="520">
        <f t="shared" si="9"/>
        <v>253.50735624361516</v>
      </c>
      <c r="T44" s="540">
        <f t="shared" si="6"/>
        <v>92.7794361196783</v>
      </c>
    </row>
    <row r="45" spans="2:20" ht="15">
      <c r="B45" s="529" t="s">
        <v>661</v>
      </c>
      <c r="C45" s="522">
        <v>25007</v>
      </c>
      <c r="D45" s="522">
        <v>39100</v>
      </c>
      <c r="E45" s="522">
        <v>31884</v>
      </c>
      <c r="F45" s="522">
        <v>195078</v>
      </c>
      <c r="G45" s="522">
        <v>185470</v>
      </c>
      <c r="H45" s="520">
        <v>128900</v>
      </c>
      <c r="I45" s="520">
        <v>151889.476</v>
      </c>
      <c r="J45" s="520">
        <v>23037.777</v>
      </c>
      <c r="K45" s="520">
        <v>585626</v>
      </c>
      <c r="L45" s="520">
        <v>442626</v>
      </c>
      <c r="M45" s="520">
        <f t="shared" si="10"/>
        <v>81.54475703324809</v>
      </c>
      <c r="N45" s="520">
        <f t="shared" si="10"/>
        <v>611.8366578848324</v>
      </c>
      <c r="O45" s="521">
        <f t="shared" si="10"/>
        <v>95.07479059658188</v>
      </c>
      <c r="P45" s="522">
        <f t="shared" si="10"/>
        <v>69.49911036825362</v>
      </c>
      <c r="Q45" s="522">
        <f t="shared" si="9"/>
        <v>117.83512490302559</v>
      </c>
      <c r="R45" s="520">
        <f t="shared" si="9"/>
        <v>15.167460976690709</v>
      </c>
      <c r="S45" s="520">
        <f t="shared" si="9"/>
        <v>2542.02477956098</v>
      </c>
      <c r="T45" s="540">
        <f t="shared" si="6"/>
        <v>75.58168523938487</v>
      </c>
    </row>
    <row r="46" spans="2:20" ht="15">
      <c r="B46" s="529" t="s">
        <v>662</v>
      </c>
      <c r="C46" s="522">
        <v>800317</v>
      </c>
      <c r="D46" s="522">
        <v>779475</v>
      </c>
      <c r="E46" s="522">
        <v>789433</v>
      </c>
      <c r="F46" s="522">
        <v>594628</v>
      </c>
      <c r="G46" s="522">
        <v>425230</v>
      </c>
      <c r="H46" s="520">
        <v>503514</v>
      </c>
      <c r="I46" s="520">
        <v>544725.57</v>
      </c>
      <c r="J46" s="520">
        <v>676207.937</v>
      </c>
      <c r="K46" s="520">
        <v>880704</v>
      </c>
      <c r="L46" s="520">
        <v>722308</v>
      </c>
      <c r="M46" s="520">
        <f t="shared" si="10"/>
        <v>101.27752654029956</v>
      </c>
      <c r="N46" s="520">
        <f t="shared" si="10"/>
        <v>75.32342833400682</v>
      </c>
      <c r="O46" s="521">
        <f t="shared" si="10"/>
        <v>71.51193687481921</v>
      </c>
      <c r="P46" s="522">
        <f t="shared" si="10"/>
        <v>118.4098017543447</v>
      </c>
      <c r="Q46" s="522">
        <f t="shared" si="9"/>
        <v>108.18479128683612</v>
      </c>
      <c r="R46" s="520">
        <f t="shared" si="9"/>
        <v>124.13735911093728</v>
      </c>
      <c r="S46" s="520">
        <f t="shared" si="9"/>
        <v>130.24159460583203</v>
      </c>
      <c r="T46" s="540">
        <f t="shared" si="6"/>
        <v>82.0148426713175</v>
      </c>
    </row>
    <row r="47" spans="2:20" ht="15">
      <c r="B47" s="529" t="s">
        <v>663</v>
      </c>
      <c r="C47" s="522">
        <v>55747</v>
      </c>
      <c r="D47" s="522">
        <v>65518</v>
      </c>
      <c r="E47" s="522">
        <v>60446</v>
      </c>
      <c r="F47" s="522">
        <v>74329</v>
      </c>
      <c r="G47" s="522">
        <v>81751</v>
      </c>
      <c r="H47" s="520">
        <v>66202</v>
      </c>
      <c r="I47" s="520">
        <v>87804.503</v>
      </c>
      <c r="J47" s="520">
        <v>86622.477</v>
      </c>
      <c r="K47" s="520">
        <v>59849</v>
      </c>
      <c r="L47" s="520">
        <v>104975</v>
      </c>
      <c r="M47" s="520">
        <f t="shared" si="10"/>
        <v>92.25861595286791</v>
      </c>
      <c r="N47" s="520">
        <f t="shared" si="10"/>
        <v>122.96760745127884</v>
      </c>
      <c r="O47" s="521">
        <f t="shared" si="10"/>
        <v>109.98533546798693</v>
      </c>
      <c r="P47" s="522">
        <f t="shared" si="10"/>
        <v>80.98004917371041</v>
      </c>
      <c r="Q47" s="522">
        <f t="shared" si="9"/>
        <v>132.63119392163378</v>
      </c>
      <c r="R47" s="520">
        <f t="shared" si="9"/>
        <v>98.65379797206984</v>
      </c>
      <c r="S47" s="520">
        <f t="shared" si="9"/>
        <v>69.09176702485661</v>
      </c>
      <c r="T47" s="540">
        <f t="shared" si="6"/>
        <v>175.3997560527327</v>
      </c>
    </row>
    <row r="48" spans="2:20" ht="15">
      <c r="B48" s="529" t="s">
        <v>664</v>
      </c>
      <c r="C48" s="522">
        <v>30703</v>
      </c>
      <c r="D48" s="522">
        <v>38007</v>
      </c>
      <c r="E48" s="522">
        <v>30483</v>
      </c>
      <c r="F48" s="522">
        <v>37222</v>
      </c>
      <c r="G48" s="522">
        <v>46350</v>
      </c>
      <c r="H48" s="520">
        <v>31954</v>
      </c>
      <c r="I48" s="520">
        <v>42427.609</v>
      </c>
      <c r="J48" s="520">
        <v>34985.982</v>
      </c>
      <c r="K48" s="520">
        <v>31410</v>
      </c>
      <c r="L48" s="520">
        <v>44171</v>
      </c>
      <c r="M48" s="520">
        <f t="shared" si="10"/>
        <v>80.20364669666115</v>
      </c>
      <c r="N48" s="520">
        <f t="shared" si="10"/>
        <v>122.1074041268904</v>
      </c>
      <c r="O48" s="521">
        <f t="shared" si="10"/>
        <v>124.523131481382</v>
      </c>
      <c r="P48" s="522">
        <f t="shared" si="10"/>
        <v>68.94066882416396</v>
      </c>
      <c r="Q48" s="522">
        <f t="shared" si="9"/>
        <v>132.77714527132753</v>
      </c>
      <c r="R48" s="520">
        <f t="shared" si="9"/>
        <v>82.46041392528156</v>
      </c>
      <c r="S48" s="520">
        <f t="shared" si="9"/>
        <v>89.77881484075535</v>
      </c>
      <c r="T48" s="540">
        <f t="shared" si="6"/>
        <v>140.6271887933779</v>
      </c>
    </row>
    <row r="49" spans="2:20" ht="15">
      <c r="B49" s="529" t="s">
        <v>665</v>
      </c>
      <c r="C49" s="522">
        <v>3027</v>
      </c>
      <c r="D49" s="522">
        <v>3733</v>
      </c>
      <c r="E49" s="522">
        <v>6492</v>
      </c>
      <c r="F49" s="522">
        <v>12088</v>
      </c>
      <c r="G49" s="522">
        <v>9119</v>
      </c>
      <c r="H49" s="520">
        <v>5417</v>
      </c>
      <c r="I49" s="520">
        <v>151602.705</v>
      </c>
      <c r="J49" s="520">
        <v>41994.009</v>
      </c>
      <c r="K49" s="520">
        <v>17415</v>
      </c>
      <c r="L49" s="520">
        <v>31923</v>
      </c>
      <c r="M49" s="520">
        <f t="shared" si="10"/>
        <v>173.90838467720334</v>
      </c>
      <c r="N49" s="520">
        <f t="shared" si="10"/>
        <v>186.19839802834258</v>
      </c>
      <c r="O49" s="521">
        <f t="shared" si="10"/>
        <v>75.43845135671741</v>
      </c>
      <c r="P49" s="522">
        <f t="shared" si="10"/>
        <v>59.40344336001755</v>
      </c>
      <c r="Q49" s="522">
        <f t="shared" si="9"/>
        <v>2798.6469448033963</v>
      </c>
      <c r="R49" s="520">
        <f t="shared" si="9"/>
        <v>27.70003938913887</v>
      </c>
      <c r="S49" s="520">
        <f t="shared" si="9"/>
        <v>41.47020114226294</v>
      </c>
      <c r="T49" s="540">
        <f t="shared" si="6"/>
        <v>183.30749354005167</v>
      </c>
    </row>
    <row r="50" spans="2:20" ht="15">
      <c r="B50" s="529" t="s">
        <v>666</v>
      </c>
      <c r="C50" s="522">
        <v>16417</v>
      </c>
      <c r="D50" s="522">
        <v>18757</v>
      </c>
      <c r="E50" s="522">
        <v>18412</v>
      </c>
      <c r="F50" s="522">
        <v>19925</v>
      </c>
      <c r="G50" s="522">
        <v>21834</v>
      </c>
      <c r="H50" s="520">
        <v>21795</v>
      </c>
      <c r="I50" s="520">
        <v>23150.6</v>
      </c>
      <c r="J50" s="520">
        <v>6461.559</v>
      </c>
      <c r="K50" s="520">
        <v>6254</v>
      </c>
      <c r="L50" s="520">
        <v>20122</v>
      </c>
      <c r="M50" s="520">
        <f t="shared" si="10"/>
        <v>98.16068667697392</v>
      </c>
      <c r="N50" s="520">
        <f t="shared" si="10"/>
        <v>108.21746686943298</v>
      </c>
      <c r="O50" s="521">
        <f t="shared" si="10"/>
        <v>109.58092848180678</v>
      </c>
      <c r="P50" s="522">
        <f t="shared" si="10"/>
        <v>99.8213794998626</v>
      </c>
      <c r="Q50" s="522">
        <f t="shared" si="9"/>
        <v>106.21977517779307</v>
      </c>
      <c r="R50" s="520">
        <f t="shared" si="9"/>
        <v>27.910978549152077</v>
      </c>
      <c r="S50" s="520">
        <f t="shared" si="9"/>
        <v>96.78778759119896</v>
      </c>
      <c r="T50" s="540">
        <f t="shared" si="6"/>
        <v>321.7460825071954</v>
      </c>
    </row>
    <row r="51" spans="2:20" ht="15">
      <c r="B51" s="529" t="s">
        <v>667</v>
      </c>
      <c r="C51" s="522">
        <v>120005</v>
      </c>
      <c r="D51" s="522">
        <v>126958</v>
      </c>
      <c r="E51" s="522">
        <v>141076</v>
      </c>
      <c r="F51" s="522">
        <v>167357</v>
      </c>
      <c r="G51" s="522">
        <v>245255</v>
      </c>
      <c r="H51" s="520">
        <v>350549</v>
      </c>
      <c r="I51" s="520">
        <v>338340.744</v>
      </c>
      <c r="J51" s="520">
        <v>5248802.833</v>
      </c>
      <c r="K51" s="520">
        <v>5944870</v>
      </c>
      <c r="L51" s="520">
        <v>316451</v>
      </c>
      <c r="M51" s="520">
        <f t="shared" si="10"/>
        <v>111.12021298382142</v>
      </c>
      <c r="N51" s="520">
        <f t="shared" si="10"/>
        <v>118.62896594743259</v>
      </c>
      <c r="O51" s="521">
        <f t="shared" si="10"/>
        <v>146.54600644132006</v>
      </c>
      <c r="P51" s="522">
        <f t="shared" si="10"/>
        <v>142.9324580538623</v>
      </c>
      <c r="Q51" s="522">
        <f t="shared" si="10"/>
        <v>96.51738958034399</v>
      </c>
      <c r="R51" s="520">
        <f t="shared" si="10"/>
        <v>1551.3363158532275</v>
      </c>
      <c r="S51" s="520">
        <f t="shared" si="10"/>
        <v>113.26144626015903</v>
      </c>
      <c r="T51" s="540">
        <f t="shared" si="6"/>
        <v>5.323093692545001</v>
      </c>
    </row>
    <row r="52" spans="2:20" ht="15">
      <c r="B52" s="529" t="s">
        <v>668</v>
      </c>
      <c r="C52" s="522">
        <v>81285</v>
      </c>
      <c r="D52" s="522">
        <v>92652</v>
      </c>
      <c r="E52" s="522">
        <v>153445</v>
      </c>
      <c r="F52" s="522">
        <v>129086</v>
      </c>
      <c r="G52" s="522">
        <v>143012</v>
      </c>
      <c r="H52" s="520">
        <v>136339</v>
      </c>
      <c r="I52" s="520">
        <v>187805.745</v>
      </c>
      <c r="J52" s="520">
        <v>382396.691</v>
      </c>
      <c r="K52" s="520">
        <v>342146</v>
      </c>
      <c r="L52" s="520">
        <v>198682</v>
      </c>
      <c r="M52" s="520">
        <f t="shared" si="10"/>
        <v>165.61434183827657</v>
      </c>
      <c r="N52" s="520">
        <f t="shared" si="10"/>
        <v>84.12525660660172</v>
      </c>
      <c r="O52" s="521">
        <f t="shared" si="10"/>
        <v>110.78815673272082</v>
      </c>
      <c r="P52" s="522">
        <f t="shared" si="10"/>
        <v>95.33395798953934</v>
      </c>
      <c r="Q52" s="522">
        <f t="shared" si="10"/>
        <v>137.74909967067384</v>
      </c>
      <c r="R52" s="520">
        <f t="shared" si="10"/>
        <v>203.61288255585578</v>
      </c>
      <c r="S52" s="520">
        <f t="shared" si="10"/>
        <v>89.47410060093853</v>
      </c>
      <c r="T52" s="540">
        <f t="shared" si="6"/>
        <v>58.06936220210086</v>
      </c>
    </row>
    <row r="53" spans="2:20" ht="15">
      <c r="B53" s="529" t="s">
        <v>669</v>
      </c>
      <c r="C53" s="522">
        <v>125501</v>
      </c>
      <c r="D53" s="522">
        <v>90672</v>
      </c>
      <c r="E53" s="522">
        <v>85726</v>
      </c>
      <c r="F53" s="522">
        <v>110865</v>
      </c>
      <c r="G53" s="522">
        <v>499481</v>
      </c>
      <c r="H53" s="520">
        <v>134216</v>
      </c>
      <c r="I53" s="520">
        <v>164130.083</v>
      </c>
      <c r="J53" s="520">
        <v>3317429.904</v>
      </c>
      <c r="K53" s="520">
        <v>2415037</v>
      </c>
      <c r="L53" s="520">
        <v>348668</v>
      </c>
      <c r="M53" s="520">
        <f t="shared" si="10"/>
        <v>94.5451738133051</v>
      </c>
      <c r="N53" s="520">
        <f t="shared" si="10"/>
        <v>129.324825607167</v>
      </c>
      <c r="O53" s="521">
        <f t="shared" si="10"/>
        <v>450.5308257791007</v>
      </c>
      <c r="P53" s="522">
        <f t="shared" si="10"/>
        <v>26.871092193697056</v>
      </c>
      <c r="Q53" s="522">
        <f t="shared" si="10"/>
        <v>122.2880155868153</v>
      </c>
      <c r="R53" s="520">
        <f t="shared" si="10"/>
        <v>2021.2199027523795</v>
      </c>
      <c r="S53" s="520">
        <f t="shared" si="10"/>
        <v>72.7984334224534</v>
      </c>
      <c r="T53" s="540">
        <f t="shared" si="6"/>
        <v>14.437377149915301</v>
      </c>
    </row>
    <row r="54" spans="2:20" ht="15">
      <c r="B54" s="529" t="s">
        <v>670</v>
      </c>
      <c r="C54" s="522">
        <v>1806174</v>
      </c>
      <c r="D54" s="522">
        <v>2682669</v>
      </c>
      <c r="E54" s="522">
        <v>2122323</v>
      </c>
      <c r="F54" s="522">
        <v>1907286</v>
      </c>
      <c r="G54" s="522">
        <v>2522737</v>
      </c>
      <c r="H54" s="520">
        <v>2788942</v>
      </c>
      <c r="I54" s="520">
        <v>2968057.486</v>
      </c>
      <c r="J54" s="520">
        <v>14049494.265</v>
      </c>
      <c r="K54" s="520">
        <v>8979211</v>
      </c>
      <c r="L54" s="520">
        <v>4385185</v>
      </c>
      <c r="M54" s="520">
        <f t="shared" si="10"/>
        <v>79.11236906230326</v>
      </c>
      <c r="N54" s="520">
        <f t="shared" si="10"/>
        <v>89.86784763676405</v>
      </c>
      <c r="O54" s="521">
        <f t="shared" si="10"/>
        <v>132.2684170072029</v>
      </c>
      <c r="P54" s="522">
        <f t="shared" si="10"/>
        <v>110.55222958239403</v>
      </c>
      <c r="Q54" s="522">
        <f t="shared" si="10"/>
        <v>106.42234531947959</v>
      </c>
      <c r="R54" s="520">
        <f t="shared" si="10"/>
        <v>473.3565414844529</v>
      </c>
      <c r="S54" s="520">
        <f t="shared" si="10"/>
        <v>63.9112755992146</v>
      </c>
      <c r="T54" s="540">
        <f t="shared" si="6"/>
        <v>48.83708602014141</v>
      </c>
    </row>
    <row r="55" spans="2:20" ht="15">
      <c r="B55" s="529" t="s">
        <v>671</v>
      </c>
      <c r="C55" s="522">
        <v>463</v>
      </c>
      <c r="D55" s="522">
        <v>690</v>
      </c>
      <c r="E55" s="522">
        <v>3116</v>
      </c>
      <c r="F55" s="522">
        <v>6214</v>
      </c>
      <c r="G55" s="522">
        <v>31097</v>
      </c>
      <c r="H55" s="520">
        <v>13220</v>
      </c>
      <c r="I55" s="520">
        <v>774.946</v>
      </c>
      <c r="J55" s="520">
        <v>-1533.959</v>
      </c>
      <c r="K55" s="520">
        <v>9814.6</v>
      </c>
      <c r="L55" s="520">
        <v>3043</v>
      </c>
      <c r="M55" s="520">
        <f t="shared" si="10"/>
        <v>451.59420289855075</v>
      </c>
      <c r="N55" s="520">
        <f t="shared" si="10"/>
        <v>199.42233632862644</v>
      </c>
      <c r="O55" s="521">
        <f t="shared" si="10"/>
        <v>500.434502735758</v>
      </c>
      <c r="P55" s="522">
        <f t="shared" si="10"/>
        <v>42.51213943467215</v>
      </c>
      <c r="Q55" s="522">
        <f t="shared" si="10"/>
        <v>5.8619213313161875</v>
      </c>
      <c r="R55" s="520">
        <f t="shared" si="10"/>
        <v>-197.9439857744927</v>
      </c>
      <c r="S55" s="520">
        <f t="shared" si="10"/>
        <v>-639.8215336915785</v>
      </c>
      <c r="T55" s="540">
        <f t="shared" si="6"/>
        <v>31.004829539665398</v>
      </c>
    </row>
    <row r="56" spans="2:20" ht="15.75" thickBot="1">
      <c r="B56" s="535" t="s">
        <v>672</v>
      </c>
      <c r="C56" s="524">
        <v>1700000</v>
      </c>
      <c r="D56" s="524">
        <v>0</v>
      </c>
      <c r="E56" s="524">
        <v>0</v>
      </c>
      <c r="F56" s="524">
        <v>0</v>
      </c>
      <c r="G56" s="524">
        <v>0</v>
      </c>
      <c r="H56" s="524">
        <v>0</v>
      </c>
      <c r="I56" s="524">
        <v>0</v>
      </c>
      <c r="J56" s="524">
        <v>0</v>
      </c>
      <c r="K56" s="524">
        <v>0</v>
      </c>
      <c r="L56" s="524">
        <v>0</v>
      </c>
      <c r="M56" s="524">
        <v>0</v>
      </c>
      <c r="N56" s="524">
        <v>0</v>
      </c>
      <c r="O56" s="536">
        <v>0</v>
      </c>
      <c r="P56" s="525">
        <v>0</v>
      </c>
      <c r="Q56" s="525">
        <v>0</v>
      </c>
      <c r="R56" s="525">
        <v>0</v>
      </c>
      <c r="S56" s="525">
        <v>0</v>
      </c>
      <c r="T56" s="541">
        <v>0</v>
      </c>
    </row>
  </sheetData>
  <mergeCells count="19">
    <mergeCell ref="R3:R5"/>
    <mergeCell ref="S3:S5"/>
    <mergeCell ref="T3:T5"/>
    <mergeCell ref="C4:C5"/>
    <mergeCell ref="D4:D5"/>
    <mergeCell ref="E4:E5"/>
    <mergeCell ref="F4:F5"/>
    <mergeCell ref="G4:G5"/>
    <mergeCell ref="H4:H5"/>
    <mergeCell ref="I4:I5"/>
    <mergeCell ref="Q3:Q5"/>
    <mergeCell ref="B3:B5"/>
    <mergeCell ref="M3:M5"/>
    <mergeCell ref="N3:N5"/>
    <mergeCell ref="O3:O5"/>
    <mergeCell ref="P3:P5"/>
    <mergeCell ref="J4:J5"/>
    <mergeCell ref="K4:K5"/>
    <mergeCell ref="L4:L5"/>
  </mergeCells>
  <printOptions/>
  <pageMargins left="0.9055118110236221" right="0.7086614173228347" top="0.984251968503937" bottom="0.7874015748031497" header="0.31496062992125984" footer="0.31496062992125984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D2A05-ACE5-412B-A5F4-CCAC191A772A}">
  <sheetPr>
    <pageSetUpPr fitToPage="1"/>
  </sheetPr>
  <dimension ref="B1:P63"/>
  <sheetViews>
    <sheetView zoomScale="55" zoomScaleNormal="55" workbookViewId="0" topLeftCell="A8">
      <selection activeCell="B1" sqref="B1:J63"/>
    </sheetView>
  </sheetViews>
  <sheetFormatPr defaultColWidth="9.140625" defaultRowHeight="15"/>
  <cols>
    <col min="2" max="2" width="9.8515625" style="0" customWidth="1"/>
    <col min="3" max="3" width="14.00390625" style="0" customWidth="1"/>
    <col min="4" max="4" width="41.28125" style="0" customWidth="1"/>
    <col min="5" max="6" width="14.421875" style="0" bestFit="1" customWidth="1"/>
    <col min="7" max="7" width="12.8515625" style="0" customWidth="1"/>
    <col min="8" max="8" width="11.57421875" style="0" customWidth="1"/>
    <col min="9" max="9" width="14.7109375" style="0" customWidth="1"/>
    <col min="10" max="10" width="13.28125" style="0" customWidth="1"/>
  </cols>
  <sheetData>
    <row r="1" ht="15.75" thickBot="1">
      <c r="J1" t="s">
        <v>674</v>
      </c>
    </row>
    <row r="2" spans="2:16" ht="15">
      <c r="B2" s="577" t="s">
        <v>0</v>
      </c>
      <c r="C2" s="578"/>
      <c r="D2" s="578"/>
      <c r="E2" s="578"/>
      <c r="F2" s="578"/>
      <c r="G2" s="578"/>
      <c r="H2" s="578"/>
      <c r="I2" s="578"/>
      <c r="J2" s="579"/>
      <c r="K2" s="1"/>
      <c r="L2" s="1"/>
      <c r="M2" s="1"/>
      <c r="N2" s="1"/>
      <c r="O2" s="1"/>
      <c r="P2" s="1"/>
    </row>
    <row r="3" spans="2:16" ht="15">
      <c r="B3" s="580"/>
      <c r="C3" s="581"/>
      <c r="D3" s="581"/>
      <c r="E3" s="581"/>
      <c r="F3" s="581"/>
      <c r="G3" s="581"/>
      <c r="H3" s="581"/>
      <c r="I3" s="581"/>
      <c r="J3" s="582"/>
      <c r="K3" s="1"/>
      <c r="L3" s="1"/>
      <c r="M3" s="1"/>
      <c r="N3" s="1"/>
      <c r="O3" s="1"/>
      <c r="P3" s="1"/>
    </row>
    <row r="4" spans="2:16" ht="15">
      <c r="B4" s="580"/>
      <c r="C4" s="581"/>
      <c r="D4" s="581"/>
      <c r="E4" s="581"/>
      <c r="F4" s="581"/>
      <c r="G4" s="581"/>
      <c r="H4" s="581"/>
      <c r="I4" s="581"/>
      <c r="J4" s="582"/>
      <c r="K4" s="1"/>
      <c r="L4" s="1"/>
      <c r="M4" s="1"/>
      <c r="N4" s="1"/>
      <c r="O4" s="1"/>
      <c r="P4" s="1"/>
    </row>
    <row r="5" spans="2:16" ht="15.75" thickBot="1">
      <c r="B5" s="583"/>
      <c r="C5" s="584"/>
      <c r="D5" s="584"/>
      <c r="E5" s="584"/>
      <c r="F5" s="584"/>
      <c r="G5" s="584"/>
      <c r="H5" s="584"/>
      <c r="I5" s="584"/>
      <c r="J5" s="585"/>
      <c r="K5" s="1"/>
      <c r="L5" s="1"/>
      <c r="M5" s="1"/>
      <c r="N5" s="2"/>
      <c r="O5" s="1"/>
      <c r="P5" s="1"/>
    </row>
    <row r="6" spans="2:16" ht="15">
      <c r="B6" s="598" t="s">
        <v>1</v>
      </c>
      <c r="C6" s="601" t="s">
        <v>2</v>
      </c>
      <c r="D6" s="604" t="s">
        <v>3</v>
      </c>
      <c r="E6" s="574" t="s">
        <v>4</v>
      </c>
      <c r="F6" s="592" t="s">
        <v>5</v>
      </c>
      <c r="G6" s="595" t="s">
        <v>6</v>
      </c>
      <c r="H6" s="595" t="s">
        <v>7</v>
      </c>
      <c r="I6" s="586" t="s">
        <v>8</v>
      </c>
      <c r="J6" s="589" t="s">
        <v>9</v>
      </c>
      <c r="K6" s="1"/>
      <c r="L6" s="1"/>
      <c r="M6" s="1"/>
      <c r="N6" s="1"/>
      <c r="O6" s="1"/>
      <c r="P6" s="1"/>
    </row>
    <row r="7" spans="2:16" ht="15">
      <c r="B7" s="599"/>
      <c r="C7" s="602"/>
      <c r="D7" s="605"/>
      <c r="E7" s="575"/>
      <c r="F7" s="593"/>
      <c r="G7" s="596"/>
      <c r="H7" s="596"/>
      <c r="I7" s="587"/>
      <c r="J7" s="590"/>
      <c r="K7" s="1"/>
      <c r="L7" s="1"/>
      <c r="M7" s="1"/>
      <c r="N7" s="3"/>
      <c r="O7" s="4"/>
      <c r="P7" s="3"/>
    </row>
    <row r="8" spans="2:16" ht="15">
      <c r="B8" s="599"/>
      <c r="C8" s="602"/>
      <c r="D8" s="605"/>
      <c r="E8" s="575"/>
      <c r="F8" s="593"/>
      <c r="G8" s="596"/>
      <c r="H8" s="596"/>
      <c r="I8" s="587"/>
      <c r="J8" s="590"/>
      <c r="K8" s="1"/>
      <c r="L8" s="1"/>
      <c r="M8" s="1"/>
      <c r="N8" s="3"/>
      <c r="O8" s="4"/>
      <c r="P8" s="3"/>
    </row>
    <row r="9" spans="2:16" ht="15.75" thickBot="1">
      <c r="B9" s="600"/>
      <c r="C9" s="603"/>
      <c r="D9" s="606"/>
      <c r="E9" s="576"/>
      <c r="F9" s="594"/>
      <c r="G9" s="597"/>
      <c r="H9" s="597"/>
      <c r="I9" s="588"/>
      <c r="J9" s="591"/>
      <c r="K9" s="1"/>
      <c r="L9" s="1"/>
      <c r="M9" s="1"/>
      <c r="N9" s="3"/>
      <c r="O9" s="4"/>
      <c r="P9" s="3"/>
    </row>
    <row r="10" spans="2:16" ht="15">
      <c r="B10" s="6">
        <v>1</v>
      </c>
      <c r="C10" s="12" t="s">
        <v>10</v>
      </c>
      <c r="D10" s="22" t="s">
        <v>11</v>
      </c>
      <c r="E10" s="9">
        <v>12453275549.85</v>
      </c>
      <c r="F10" s="14">
        <v>12462044816.780003</v>
      </c>
      <c r="G10" s="13">
        <v>8769266.930002213</v>
      </c>
      <c r="H10" s="14">
        <v>0</v>
      </c>
      <c r="I10" s="31">
        <v>-456678067.65</v>
      </c>
      <c r="J10" s="15">
        <v>-447908800.71999776</v>
      </c>
      <c r="K10" s="1"/>
      <c r="L10" s="1"/>
      <c r="M10" s="1"/>
      <c r="N10" s="3"/>
      <c r="O10" s="5"/>
      <c r="P10" s="3"/>
    </row>
    <row r="11" spans="2:16" ht="15">
      <c r="B11" s="7">
        <v>2</v>
      </c>
      <c r="C11" s="8" t="s">
        <v>12</v>
      </c>
      <c r="D11" s="22" t="s">
        <v>13</v>
      </c>
      <c r="E11" s="9">
        <v>14323748126.940002</v>
      </c>
      <c r="F11" s="9">
        <v>14404007479.78</v>
      </c>
      <c r="G11" s="9">
        <v>80259352.83999825</v>
      </c>
      <c r="H11" s="10">
        <v>0</v>
      </c>
      <c r="I11" s="32">
        <v>-1313593569.37</v>
      </c>
      <c r="J11" s="11">
        <v>-1233334216.5300016</v>
      </c>
      <c r="K11" s="1"/>
      <c r="L11" s="1"/>
      <c r="M11" s="1"/>
      <c r="N11" s="1"/>
      <c r="O11" s="1"/>
      <c r="P11" s="1"/>
    </row>
    <row r="12" spans="2:16" ht="15">
      <c r="B12" s="7">
        <v>3</v>
      </c>
      <c r="C12" s="8" t="s">
        <v>14</v>
      </c>
      <c r="D12" s="22" t="s">
        <v>15</v>
      </c>
      <c r="E12" s="9">
        <v>7003781443.739999</v>
      </c>
      <c r="F12" s="9">
        <v>7165872109.840001</v>
      </c>
      <c r="G12" s="9">
        <v>162090666.1000023</v>
      </c>
      <c r="H12" s="10">
        <v>0</v>
      </c>
      <c r="I12" s="32">
        <v>0</v>
      </c>
      <c r="J12" s="11">
        <v>162090666.1000023</v>
      </c>
      <c r="K12" s="1"/>
      <c r="L12" s="1"/>
      <c r="M12" s="1"/>
      <c r="N12" s="1"/>
      <c r="O12" s="1"/>
      <c r="P12" s="1"/>
    </row>
    <row r="13" spans="2:16" ht="15">
      <c r="B13" s="7">
        <v>4</v>
      </c>
      <c r="C13" s="8" t="s">
        <v>16</v>
      </c>
      <c r="D13" s="22" t="s">
        <v>17</v>
      </c>
      <c r="E13" s="9">
        <v>9622665887.94</v>
      </c>
      <c r="F13" s="9">
        <v>10011781892.710001</v>
      </c>
      <c r="G13" s="9">
        <v>389116004.77000046</v>
      </c>
      <c r="H13" s="10">
        <v>0</v>
      </c>
      <c r="I13" s="32">
        <v>0</v>
      </c>
      <c r="J13" s="11">
        <v>389116004.77000046</v>
      </c>
      <c r="K13" s="1"/>
      <c r="L13" s="1"/>
      <c r="M13" s="1"/>
      <c r="N13" s="1"/>
      <c r="O13" s="1"/>
      <c r="P13" s="1"/>
    </row>
    <row r="14" spans="2:16" ht="15">
      <c r="B14" s="6">
        <v>5</v>
      </c>
      <c r="C14" s="12" t="s">
        <v>18</v>
      </c>
      <c r="D14" s="22" t="s">
        <v>19</v>
      </c>
      <c r="E14" s="9">
        <v>9559244373.05</v>
      </c>
      <c r="F14" s="9">
        <v>10106968689.289997</v>
      </c>
      <c r="G14" s="9">
        <v>547724316.2399979</v>
      </c>
      <c r="H14" s="10">
        <v>0</v>
      </c>
      <c r="I14" s="32">
        <v>0</v>
      </c>
      <c r="J14" s="11">
        <v>547724316.2399979</v>
      </c>
      <c r="K14" s="1"/>
      <c r="L14" s="1"/>
      <c r="M14" s="1"/>
      <c r="N14" s="1"/>
      <c r="O14" s="1"/>
      <c r="P14" s="1"/>
    </row>
    <row r="15" spans="2:16" ht="15">
      <c r="B15" s="7">
        <v>6</v>
      </c>
      <c r="C15" s="8" t="s">
        <v>20</v>
      </c>
      <c r="D15" s="22" t="s">
        <v>21</v>
      </c>
      <c r="E15" s="9">
        <v>7743255066.950002</v>
      </c>
      <c r="F15" s="9">
        <v>7755926471.990001</v>
      </c>
      <c r="G15" s="9">
        <v>12671405.039999008</v>
      </c>
      <c r="H15" s="10">
        <v>0</v>
      </c>
      <c r="I15" s="32">
        <v>0</v>
      </c>
      <c r="J15" s="11">
        <v>12671405.039999008</v>
      </c>
      <c r="K15" s="1"/>
      <c r="L15" s="1"/>
      <c r="M15" s="1"/>
      <c r="N15" s="1"/>
      <c r="O15" s="1"/>
      <c r="P15" s="1"/>
    </row>
    <row r="16" spans="2:16" ht="15">
      <c r="B16" s="7">
        <v>7</v>
      </c>
      <c r="C16" s="8" t="s">
        <v>22</v>
      </c>
      <c r="D16" s="22" t="s">
        <v>23</v>
      </c>
      <c r="E16" s="9">
        <v>12741651685.32</v>
      </c>
      <c r="F16" s="9">
        <v>12798983145.23</v>
      </c>
      <c r="G16" s="9">
        <v>57331459.90999985</v>
      </c>
      <c r="H16" s="10">
        <v>0</v>
      </c>
      <c r="I16" s="32">
        <v>0</v>
      </c>
      <c r="J16" s="11">
        <v>57331459.90999985</v>
      </c>
      <c r="K16" s="1"/>
      <c r="L16" s="1"/>
      <c r="M16" s="1"/>
      <c r="N16" s="1"/>
      <c r="O16" s="1"/>
      <c r="P16" s="1"/>
    </row>
    <row r="17" spans="2:16" ht="15">
      <c r="B17" s="6">
        <v>8</v>
      </c>
      <c r="C17" s="12" t="s">
        <v>24</v>
      </c>
      <c r="D17" s="22" t="s">
        <v>25</v>
      </c>
      <c r="E17" s="9">
        <v>9347193603.28</v>
      </c>
      <c r="F17" s="9">
        <v>9920034459.460001</v>
      </c>
      <c r="G17" s="9">
        <v>572840856.1800003</v>
      </c>
      <c r="H17" s="10">
        <v>0</v>
      </c>
      <c r="I17" s="32">
        <v>0</v>
      </c>
      <c r="J17" s="11">
        <v>572840856.1800003</v>
      </c>
      <c r="K17" s="1"/>
      <c r="L17" s="1"/>
      <c r="M17" s="1"/>
      <c r="N17" s="1"/>
      <c r="O17" s="1"/>
      <c r="P17" s="1"/>
    </row>
    <row r="18" spans="2:15" ht="15">
      <c r="B18" s="538">
        <v>9</v>
      </c>
      <c r="C18" s="12" t="s">
        <v>26</v>
      </c>
      <c r="D18" s="22" t="s">
        <v>27</v>
      </c>
      <c r="E18" s="9">
        <v>8390108135.91</v>
      </c>
      <c r="F18" s="9">
        <v>8725249659.34</v>
      </c>
      <c r="G18" s="9">
        <v>335141523.4300003</v>
      </c>
      <c r="H18" s="10">
        <v>0</v>
      </c>
      <c r="I18" s="32">
        <v>0</v>
      </c>
      <c r="J18" s="11">
        <v>335141523.4300003</v>
      </c>
      <c r="K18" s="1"/>
      <c r="L18" s="1"/>
      <c r="M18" s="1"/>
      <c r="N18" s="1"/>
      <c r="O18" s="1"/>
    </row>
    <row r="19" spans="2:15" ht="15">
      <c r="B19" s="7">
        <v>10</v>
      </c>
      <c r="C19" s="16" t="s">
        <v>28</v>
      </c>
      <c r="D19" s="24" t="s">
        <v>29</v>
      </c>
      <c r="E19" s="9">
        <v>4498067433.2300005</v>
      </c>
      <c r="F19" s="9">
        <v>4498381312.950001</v>
      </c>
      <c r="G19" s="9">
        <v>313879.720000267</v>
      </c>
      <c r="H19" s="10">
        <v>0</v>
      </c>
      <c r="I19" s="32">
        <v>-54838258.6</v>
      </c>
      <c r="J19" s="11">
        <v>-54524378.879999734</v>
      </c>
      <c r="K19" s="1"/>
      <c r="L19" s="1"/>
      <c r="M19" s="1"/>
      <c r="N19" s="1"/>
      <c r="O19" s="1"/>
    </row>
    <row r="20" spans="2:15" ht="15">
      <c r="B20" s="7">
        <v>11</v>
      </c>
      <c r="C20" s="16" t="s">
        <v>30</v>
      </c>
      <c r="D20" s="24" t="s">
        <v>31</v>
      </c>
      <c r="E20" s="9">
        <v>5014354149.239999</v>
      </c>
      <c r="F20" s="13">
        <v>5030731909.41</v>
      </c>
      <c r="G20" s="13">
        <v>16377760.17000103</v>
      </c>
      <c r="H20" s="14">
        <v>0</v>
      </c>
      <c r="I20" s="31">
        <v>-45580869.5</v>
      </c>
      <c r="J20" s="15">
        <v>-29203109.32999897</v>
      </c>
      <c r="K20" s="1"/>
      <c r="L20" s="1"/>
      <c r="M20" s="1"/>
      <c r="N20" s="1"/>
      <c r="O20" s="1"/>
    </row>
    <row r="21" spans="2:15" ht="15">
      <c r="B21" s="34" t="s">
        <v>32</v>
      </c>
      <c r="C21" s="26" t="s">
        <v>33</v>
      </c>
      <c r="D21" s="27"/>
      <c r="E21" s="36">
        <v>100697345455.45001</v>
      </c>
      <c r="F21" s="37">
        <v>102879981946.78001</v>
      </c>
      <c r="G21" s="37">
        <v>2182636491.330002</v>
      </c>
      <c r="H21" s="38">
        <v>0</v>
      </c>
      <c r="I21" s="39">
        <v>-1870690765.12</v>
      </c>
      <c r="J21" s="40">
        <v>311945726.2100018</v>
      </c>
      <c r="K21" s="1"/>
      <c r="L21" s="1"/>
      <c r="M21" s="1"/>
      <c r="N21" s="1"/>
      <c r="O21" s="1"/>
    </row>
    <row r="22" spans="2:15" ht="15">
      <c r="B22" s="6">
        <v>12</v>
      </c>
      <c r="C22" s="12" t="s">
        <v>34</v>
      </c>
      <c r="D22" s="25" t="s">
        <v>35</v>
      </c>
      <c r="E22" s="13">
        <v>4344842614.99</v>
      </c>
      <c r="F22" s="14">
        <v>4963425024.29</v>
      </c>
      <c r="G22" s="13">
        <v>618582409.3000002</v>
      </c>
      <c r="H22" s="14">
        <v>0</v>
      </c>
      <c r="I22" s="31">
        <v>0</v>
      </c>
      <c r="J22" s="15">
        <v>618582409.3000002</v>
      </c>
      <c r="K22" s="1"/>
      <c r="L22" s="1"/>
      <c r="M22" s="1"/>
      <c r="N22" s="1"/>
      <c r="O22" s="1"/>
    </row>
    <row r="23" spans="2:15" ht="15">
      <c r="B23" s="34" t="s">
        <v>36</v>
      </c>
      <c r="C23" s="26" t="s">
        <v>37</v>
      </c>
      <c r="D23" s="27"/>
      <c r="E23" s="37">
        <v>4344842614.99</v>
      </c>
      <c r="F23" s="38">
        <v>4963425024.29</v>
      </c>
      <c r="G23" s="37">
        <v>618582409.3000002</v>
      </c>
      <c r="H23" s="38">
        <v>0</v>
      </c>
      <c r="I23" s="39">
        <v>0</v>
      </c>
      <c r="J23" s="40">
        <v>618582409.3000002</v>
      </c>
      <c r="K23" s="1"/>
      <c r="L23" s="1"/>
      <c r="M23" s="1"/>
      <c r="N23" s="1"/>
      <c r="O23" s="1"/>
    </row>
    <row r="24" spans="2:15" ht="15">
      <c r="B24" s="6">
        <v>13</v>
      </c>
      <c r="C24" s="17" t="s">
        <v>38</v>
      </c>
      <c r="D24" s="22" t="s">
        <v>39</v>
      </c>
      <c r="E24" s="9">
        <v>113296979.44000001</v>
      </c>
      <c r="F24" s="14">
        <v>108127493.57000001</v>
      </c>
      <c r="G24" s="13">
        <v>-5169485.870000005</v>
      </c>
      <c r="H24" s="14">
        <v>0</v>
      </c>
      <c r="I24" s="31">
        <v>0</v>
      </c>
      <c r="J24" s="15">
        <v>-5169485.870000005</v>
      </c>
      <c r="K24" s="1"/>
      <c r="L24" s="1"/>
      <c r="M24" s="1"/>
      <c r="N24" s="1"/>
      <c r="O24" s="1"/>
    </row>
    <row r="25" spans="2:15" ht="15">
      <c r="B25" s="6">
        <v>14</v>
      </c>
      <c r="C25" s="17" t="s">
        <v>40</v>
      </c>
      <c r="D25" s="22" t="s">
        <v>41</v>
      </c>
      <c r="E25" s="9">
        <v>1558604723.9300003</v>
      </c>
      <c r="F25" s="10">
        <v>1558620995.2599998</v>
      </c>
      <c r="G25" s="10">
        <v>16271.329999446869</v>
      </c>
      <c r="H25" s="9">
        <v>0</v>
      </c>
      <c r="I25" s="32">
        <v>0</v>
      </c>
      <c r="J25" s="11">
        <v>16271.329999446869</v>
      </c>
      <c r="K25" s="1"/>
      <c r="L25" s="1"/>
      <c r="M25" s="1"/>
      <c r="N25" s="1"/>
      <c r="O25" s="28"/>
    </row>
    <row r="26" spans="2:15" ht="15">
      <c r="B26" s="7">
        <v>15</v>
      </c>
      <c r="C26" s="18" t="s">
        <v>42</v>
      </c>
      <c r="D26" s="22" t="s">
        <v>43</v>
      </c>
      <c r="E26" s="9">
        <v>520470800.67</v>
      </c>
      <c r="F26" s="10">
        <v>523413509.69</v>
      </c>
      <c r="G26" s="10">
        <v>2942709.019999981</v>
      </c>
      <c r="H26" s="9">
        <v>0</v>
      </c>
      <c r="I26" s="32">
        <v>0</v>
      </c>
      <c r="J26" s="11">
        <v>2942709.019999981</v>
      </c>
      <c r="K26" s="1"/>
      <c r="L26" s="1"/>
      <c r="M26" s="1"/>
      <c r="N26" s="1"/>
      <c r="O26" s="1"/>
    </row>
    <row r="27" spans="2:15" ht="15">
      <c r="B27" s="6">
        <v>16</v>
      </c>
      <c r="C27" s="17" t="s">
        <v>44</v>
      </c>
      <c r="D27" s="22" t="s">
        <v>45</v>
      </c>
      <c r="E27" s="9">
        <v>107211980.59</v>
      </c>
      <c r="F27" s="14">
        <v>113884585.75999999</v>
      </c>
      <c r="G27" s="13">
        <v>6672605.169999987</v>
      </c>
      <c r="H27" s="14">
        <v>0</v>
      </c>
      <c r="I27" s="31">
        <v>0</v>
      </c>
      <c r="J27" s="15">
        <v>6672605.169999987</v>
      </c>
      <c r="K27" s="1"/>
      <c r="L27" s="1"/>
      <c r="M27" s="1"/>
      <c r="N27" s="1"/>
      <c r="O27" s="1"/>
    </row>
    <row r="28" spans="2:15" ht="15">
      <c r="B28" s="6">
        <v>17</v>
      </c>
      <c r="C28" s="17" t="s">
        <v>46</v>
      </c>
      <c r="D28" s="22" t="s">
        <v>47</v>
      </c>
      <c r="E28" s="9">
        <v>1154959188.28</v>
      </c>
      <c r="F28" s="10">
        <v>1165524686.29</v>
      </c>
      <c r="G28" s="10">
        <v>10565498.00999999</v>
      </c>
      <c r="H28" s="9">
        <v>0</v>
      </c>
      <c r="I28" s="32">
        <v>0</v>
      </c>
      <c r="J28" s="11">
        <v>10565498.00999999</v>
      </c>
      <c r="K28" s="1"/>
      <c r="L28" s="1"/>
      <c r="M28" s="1"/>
      <c r="N28" s="1"/>
      <c r="O28" s="1"/>
    </row>
    <row r="29" spans="2:15" ht="15">
      <c r="B29" s="7">
        <v>18</v>
      </c>
      <c r="C29" s="18" t="s">
        <v>48</v>
      </c>
      <c r="D29" s="22" t="s">
        <v>49</v>
      </c>
      <c r="E29" s="9">
        <v>477556287.07</v>
      </c>
      <c r="F29" s="10">
        <v>501673654.17</v>
      </c>
      <c r="G29" s="10">
        <v>24117367.100000024</v>
      </c>
      <c r="H29" s="9">
        <v>0</v>
      </c>
      <c r="I29" s="32">
        <v>0</v>
      </c>
      <c r="J29" s="11">
        <v>24117367.100000024</v>
      </c>
      <c r="K29" s="1"/>
      <c r="L29" s="1"/>
      <c r="M29" s="1"/>
      <c r="N29" s="1"/>
      <c r="O29" s="1"/>
    </row>
    <row r="30" spans="2:15" ht="15">
      <c r="B30" s="6">
        <v>19</v>
      </c>
      <c r="C30" s="17" t="s">
        <v>50</v>
      </c>
      <c r="D30" s="22" t="s">
        <v>51</v>
      </c>
      <c r="E30" s="9">
        <v>715978711.34</v>
      </c>
      <c r="F30" s="14">
        <v>749139743.12</v>
      </c>
      <c r="G30" s="13">
        <v>33161031.77999997</v>
      </c>
      <c r="H30" s="14">
        <v>0</v>
      </c>
      <c r="I30" s="31">
        <v>0</v>
      </c>
      <c r="J30" s="15">
        <v>33161031.77999997</v>
      </c>
      <c r="K30" s="1"/>
      <c r="L30" s="1"/>
      <c r="M30" s="1"/>
      <c r="N30" s="1"/>
      <c r="O30" s="1"/>
    </row>
    <row r="31" spans="2:15" ht="15">
      <c r="B31" s="6">
        <v>20</v>
      </c>
      <c r="C31" s="17" t="s">
        <v>52</v>
      </c>
      <c r="D31" s="22" t="s">
        <v>53</v>
      </c>
      <c r="E31" s="9">
        <v>490335949.98999995</v>
      </c>
      <c r="F31" s="10">
        <v>529446766.1400001</v>
      </c>
      <c r="G31" s="10">
        <v>39110816.150000155</v>
      </c>
      <c r="H31" s="9">
        <v>0</v>
      </c>
      <c r="I31" s="32">
        <v>0</v>
      </c>
      <c r="J31" s="11">
        <v>39110816.150000155</v>
      </c>
      <c r="K31" s="1"/>
      <c r="L31" s="1"/>
      <c r="M31" s="1"/>
      <c r="N31" s="1"/>
      <c r="O31" s="1"/>
    </row>
    <row r="32" spans="2:15" ht="15">
      <c r="B32" s="7">
        <v>21</v>
      </c>
      <c r="C32" s="18" t="s">
        <v>54</v>
      </c>
      <c r="D32" s="22" t="s">
        <v>55</v>
      </c>
      <c r="E32" s="9">
        <v>675303431.28</v>
      </c>
      <c r="F32" s="10">
        <v>693927454.4399999</v>
      </c>
      <c r="G32" s="10">
        <v>18624023.159999967</v>
      </c>
      <c r="H32" s="9">
        <v>0</v>
      </c>
      <c r="I32" s="32">
        <v>0</v>
      </c>
      <c r="J32" s="11">
        <v>18624023.159999967</v>
      </c>
      <c r="K32" s="1"/>
      <c r="L32" s="1"/>
      <c r="M32" s="1"/>
      <c r="N32" s="1"/>
      <c r="O32" s="1"/>
    </row>
    <row r="33" spans="2:15" ht="15">
      <c r="B33" s="6">
        <v>22</v>
      </c>
      <c r="C33" s="17" t="s">
        <v>56</v>
      </c>
      <c r="D33" s="22" t="s">
        <v>57</v>
      </c>
      <c r="E33" s="9">
        <v>132637767.99999999</v>
      </c>
      <c r="F33" s="14">
        <v>142961729.3</v>
      </c>
      <c r="G33" s="13">
        <v>10323961.300000027</v>
      </c>
      <c r="H33" s="14">
        <v>0</v>
      </c>
      <c r="I33" s="31">
        <v>0</v>
      </c>
      <c r="J33" s="15">
        <v>10323961.300000027</v>
      </c>
      <c r="K33" s="1"/>
      <c r="L33" s="1"/>
      <c r="M33" s="1"/>
      <c r="N33" s="1"/>
      <c r="O33" s="1"/>
    </row>
    <row r="34" spans="2:10" ht="15">
      <c r="B34" s="6">
        <v>23</v>
      </c>
      <c r="C34" s="17" t="s">
        <v>58</v>
      </c>
      <c r="D34" s="22" t="s">
        <v>59</v>
      </c>
      <c r="E34" s="9">
        <v>492612227.01000005</v>
      </c>
      <c r="F34" s="10">
        <v>547200974.11</v>
      </c>
      <c r="G34" s="10">
        <v>54588747.099999964</v>
      </c>
      <c r="H34" s="9">
        <v>0</v>
      </c>
      <c r="I34" s="32">
        <v>0</v>
      </c>
      <c r="J34" s="11">
        <v>54588747.099999964</v>
      </c>
    </row>
    <row r="35" spans="2:10" ht="15">
      <c r="B35" s="7">
        <v>24</v>
      </c>
      <c r="C35" s="18" t="s">
        <v>60</v>
      </c>
      <c r="D35" s="22" t="s">
        <v>61</v>
      </c>
      <c r="E35" s="9">
        <v>816786695.4699999</v>
      </c>
      <c r="F35" s="10">
        <v>875696982.84</v>
      </c>
      <c r="G35" s="10">
        <v>58910287.370000124</v>
      </c>
      <c r="H35" s="9">
        <v>0</v>
      </c>
      <c r="I35" s="32">
        <v>0</v>
      </c>
      <c r="J35" s="11">
        <v>58910287.370000124</v>
      </c>
    </row>
    <row r="36" spans="2:10" ht="15">
      <c r="B36" s="6">
        <v>25</v>
      </c>
      <c r="C36" s="17" t="s">
        <v>62</v>
      </c>
      <c r="D36" s="22" t="s">
        <v>63</v>
      </c>
      <c r="E36" s="9">
        <v>779371058.7900002</v>
      </c>
      <c r="F36" s="14">
        <v>882524634.1199999</v>
      </c>
      <c r="G36" s="13">
        <v>103153575.32999969</v>
      </c>
      <c r="H36" s="14">
        <v>0</v>
      </c>
      <c r="I36" s="31">
        <v>0</v>
      </c>
      <c r="J36" s="15">
        <v>103153575.32999969</v>
      </c>
    </row>
    <row r="37" spans="2:10" ht="15">
      <c r="B37" s="6">
        <v>26</v>
      </c>
      <c r="C37" s="17" t="s">
        <v>64</v>
      </c>
      <c r="D37" s="22" t="s">
        <v>65</v>
      </c>
      <c r="E37" s="9">
        <v>126568342.24</v>
      </c>
      <c r="F37" s="10">
        <v>127389666.90999998</v>
      </c>
      <c r="G37" s="10">
        <v>821324.6699999869</v>
      </c>
      <c r="H37" s="9">
        <v>0</v>
      </c>
      <c r="I37" s="32">
        <v>0</v>
      </c>
      <c r="J37" s="11">
        <v>821324.6699999869</v>
      </c>
    </row>
    <row r="38" spans="2:10" ht="15">
      <c r="B38" s="7">
        <v>27</v>
      </c>
      <c r="C38" s="18" t="s">
        <v>66</v>
      </c>
      <c r="D38" s="22" t="s">
        <v>67</v>
      </c>
      <c r="E38" s="9">
        <v>49045709.30000001</v>
      </c>
      <c r="F38" s="10">
        <v>51302503.69</v>
      </c>
      <c r="G38" s="10">
        <v>2256794.3899999857</v>
      </c>
      <c r="H38" s="9">
        <v>0</v>
      </c>
      <c r="I38" s="32">
        <v>0</v>
      </c>
      <c r="J38" s="11">
        <v>2256794.3899999857</v>
      </c>
    </row>
    <row r="39" spans="2:10" ht="15">
      <c r="B39" s="6">
        <v>28</v>
      </c>
      <c r="C39" s="17" t="s">
        <v>68</v>
      </c>
      <c r="D39" s="22" t="s">
        <v>69</v>
      </c>
      <c r="E39" s="9">
        <v>57768426.199999996</v>
      </c>
      <c r="F39" s="14">
        <v>61281684.419999994</v>
      </c>
      <c r="G39" s="13">
        <v>3513258.219999999</v>
      </c>
      <c r="H39" s="14">
        <v>0</v>
      </c>
      <c r="I39" s="31">
        <v>0</v>
      </c>
      <c r="J39" s="15">
        <v>3513258.219999999</v>
      </c>
    </row>
    <row r="40" spans="2:10" ht="15">
      <c r="B40" s="6">
        <v>29</v>
      </c>
      <c r="C40" s="17" t="s">
        <v>70</v>
      </c>
      <c r="D40" s="22" t="s">
        <v>71</v>
      </c>
      <c r="E40" s="9">
        <v>343637228.44</v>
      </c>
      <c r="F40" s="10">
        <v>351426443.82</v>
      </c>
      <c r="G40" s="10">
        <v>7789215.379999995</v>
      </c>
      <c r="H40" s="9">
        <v>0</v>
      </c>
      <c r="I40" s="32">
        <v>0</v>
      </c>
      <c r="J40" s="11">
        <v>7789215.379999995</v>
      </c>
    </row>
    <row r="41" spans="2:10" ht="15">
      <c r="B41" s="7">
        <v>30</v>
      </c>
      <c r="C41" s="18" t="s">
        <v>72</v>
      </c>
      <c r="D41" s="23" t="s">
        <v>73</v>
      </c>
      <c r="E41" s="9">
        <v>365485124.4100001</v>
      </c>
      <c r="F41" s="10">
        <v>397855387.95</v>
      </c>
      <c r="G41" s="10">
        <v>32370263.539999902</v>
      </c>
      <c r="H41" s="9">
        <v>0</v>
      </c>
      <c r="I41" s="32">
        <v>0</v>
      </c>
      <c r="J41" s="11">
        <v>32370263.539999902</v>
      </c>
    </row>
    <row r="42" spans="2:10" ht="15">
      <c r="B42" s="6">
        <v>31</v>
      </c>
      <c r="C42" s="17" t="s">
        <v>74</v>
      </c>
      <c r="D42" s="22" t="s">
        <v>75</v>
      </c>
      <c r="E42" s="13">
        <v>589742946.43</v>
      </c>
      <c r="F42" s="14">
        <v>612519246.49</v>
      </c>
      <c r="G42" s="13">
        <v>22776300.060000062</v>
      </c>
      <c r="H42" s="14">
        <v>0</v>
      </c>
      <c r="I42" s="31">
        <v>0</v>
      </c>
      <c r="J42" s="15">
        <v>22776300.060000062</v>
      </c>
    </row>
    <row r="43" spans="2:10" ht="15">
      <c r="B43" s="35" t="s">
        <v>76</v>
      </c>
      <c r="C43" s="19" t="s">
        <v>77</v>
      </c>
      <c r="D43" s="21"/>
      <c r="E43" s="37">
        <v>9567373578.880001</v>
      </c>
      <c r="F43" s="38">
        <v>9993918142.089998</v>
      </c>
      <c r="G43" s="38">
        <v>426544563.20999926</v>
      </c>
      <c r="H43" s="38">
        <v>0</v>
      </c>
      <c r="I43" s="39">
        <v>0</v>
      </c>
      <c r="J43" s="40">
        <v>426544563.20999926</v>
      </c>
    </row>
    <row r="44" spans="2:10" ht="15">
      <c r="B44" s="7">
        <v>32</v>
      </c>
      <c r="C44" s="18" t="s">
        <v>78</v>
      </c>
      <c r="D44" s="23" t="s">
        <v>79</v>
      </c>
      <c r="E44" s="9">
        <v>143807270.06</v>
      </c>
      <c r="F44" s="10">
        <v>144153647.8</v>
      </c>
      <c r="G44" s="10">
        <v>346377.74000000954</v>
      </c>
      <c r="H44" s="10">
        <v>0</v>
      </c>
      <c r="I44" s="32">
        <v>0</v>
      </c>
      <c r="J44" s="11">
        <v>346377.74000000954</v>
      </c>
    </row>
    <row r="45" spans="2:10" ht="15">
      <c r="B45" s="34" t="s">
        <v>80</v>
      </c>
      <c r="C45" s="20" t="s">
        <v>81</v>
      </c>
      <c r="D45" s="21"/>
      <c r="E45" s="37">
        <v>143807270.06</v>
      </c>
      <c r="F45" s="38">
        <v>144153647.8</v>
      </c>
      <c r="G45" s="38">
        <v>346377.74000000954</v>
      </c>
      <c r="H45" s="38">
        <v>0</v>
      </c>
      <c r="I45" s="39">
        <v>0</v>
      </c>
      <c r="J45" s="40">
        <v>346377.74000000954</v>
      </c>
    </row>
    <row r="46" spans="2:10" ht="15">
      <c r="B46" s="6">
        <v>33</v>
      </c>
      <c r="C46" s="17">
        <v>71009361</v>
      </c>
      <c r="D46" s="22" t="s">
        <v>82</v>
      </c>
      <c r="E46" s="13">
        <v>439022376.3000001</v>
      </c>
      <c r="F46" s="14">
        <v>439585029.4599999</v>
      </c>
      <c r="G46" s="13">
        <v>562653.1599998474</v>
      </c>
      <c r="H46" s="14">
        <v>0</v>
      </c>
      <c r="I46" s="31">
        <v>-132332014.32</v>
      </c>
      <c r="J46" s="15">
        <v>-131769361.16000015</v>
      </c>
    </row>
    <row r="47" spans="2:10" ht="15">
      <c r="B47" s="6">
        <v>34</v>
      </c>
      <c r="C47" s="17">
        <v>71009396</v>
      </c>
      <c r="D47" s="22" t="s">
        <v>83</v>
      </c>
      <c r="E47" s="9">
        <v>596814244.0899999</v>
      </c>
      <c r="F47" s="10">
        <v>564850342.0600001</v>
      </c>
      <c r="G47" s="10">
        <v>-31963902.029999852</v>
      </c>
      <c r="H47" s="9">
        <v>0</v>
      </c>
      <c r="I47" s="32">
        <v>0</v>
      </c>
      <c r="J47" s="11">
        <v>-31963902.029999852</v>
      </c>
    </row>
    <row r="48" spans="2:10" ht="15">
      <c r="B48" s="7">
        <v>35</v>
      </c>
      <c r="C48" s="18">
        <v>75010330</v>
      </c>
      <c r="D48" s="23" t="s">
        <v>84</v>
      </c>
      <c r="E48" s="9">
        <v>605140257.71</v>
      </c>
      <c r="F48" s="10">
        <v>611382851.61</v>
      </c>
      <c r="G48" s="10">
        <v>6242593.899999976</v>
      </c>
      <c r="H48" s="9">
        <v>0</v>
      </c>
      <c r="I48" s="32">
        <v>-6242593.9</v>
      </c>
      <c r="J48" s="11">
        <v>-2.421438694000244E-08</v>
      </c>
    </row>
    <row r="49" spans="2:10" ht="15">
      <c r="B49" s="34" t="s">
        <v>85</v>
      </c>
      <c r="C49" s="20" t="s">
        <v>86</v>
      </c>
      <c r="D49" s="21"/>
      <c r="E49" s="37">
        <v>1640976878.1</v>
      </c>
      <c r="F49" s="37">
        <v>1615818223.13</v>
      </c>
      <c r="G49" s="38">
        <v>-25158654.97000003</v>
      </c>
      <c r="H49" s="38">
        <v>0</v>
      </c>
      <c r="I49" s="39">
        <v>-138574608.22</v>
      </c>
      <c r="J49" s="40">
        <v>-163733263.19000003</v>
      </c>
    </row>
    <row r="50" spans="2:10" ht="15">
      <c r="B50" s="6">
        <v>36</v>
      </c>
      <c r="C50" s="17" t="s">
        <v>87</v>
      </c>
      <c r="D50" s="22" t="s">
        <v>88</v>
      </c>
      <c r="E50" s="9">
        <v>164039221.45</v>
      </c>
      <c r="F50" s="9">
        <v>166424014.41</v>
      </c>
      <c r="G50" s="10">
        <v>2384792.9600000083</v>
      </c>
      <c r="H50" s="10">
        <v>0</v>
      </c>
      <c r="I50" s="32">
        <v>0</v>
      </c>
      <c r="J50" s="11">
        <v>2384792.9600000083</v>
      </c>
    </row>
    <row r="51" spans="2:10" ht="15">
      <c r="B51" s="34">
        <v>3515</v>
      </c>
      <c r="C51" s="20" t="s">
        <v>89</v>
      </c>
      <c r="D51" s="21"/>
      <c r="E51" s="37">
        <v>164039221.45</v>
      </c>
      <c r="F51" s="37">
        <v>166424014.41</v>
      </c>
      <c r="G51" s="38">
        <v>2384792.9600000083</v>
      </c>
      <c r="H51" s="38">
        <v>0</v>
      </c>
      <c r="I51" s="39">
        <v>0</v>
      </c>
      <c r="J51" s="40">
        <v>2384792.9600000083</v>
      </c>
    </row>
    <row r="52" spans="2:10" ht="15">
      <c r="B52" s="537">
        <v>37</v>
      </c>
      <c r="C52" s="17" t="s">
        <v>90</v>
      </c>
      <c r="D52" s="22" t="s">
        <v>91</v>
      </c>
      <c r="E52" s="13">
        <v>852337161.0500001</v>
      </c>
      <c r="F52" s="13">
        <v>864484462.3199999</v>
      </c>
      <c r="G52" s="14">
        <v>12147301.269999862</v>
      </c>
      <c r="H52" s="14">
        <v>0</v>
      </c>
      <c r="I52" s="31">
        <v>0</v>
      </c>
      <c r="J52" s="15">
        <v>12147301.269999862</v>
      </c>
    </row>
    <row r="53" spans="2:10" ht="15">
      <c r="B53" s="6">
        <v>38</v>
      </c>
      <c r="C53" s="17" t="s">
        <v>92</v>
      </c>
      <c r="D53" s="22" t="s">
        <v>93</v>
      </c>
      <c r="E53" s="9">
        <v>1947915339.7699997</v>
      </c>
      <c r="F53" s="9">
        <v>2040916995.0900002</v>
      </c>
      <c r="G53" s="9">
        <v>93001655.32000041</v>
      </c>
      <c r="H53" s="10">
        <v>0</v>
      </c>
      <c r="I53" s="32">
        <v>0</v>
      </c>
      <c r="J53" s="11">
        <v>93001655.32000041</v>
      </c>
    </row>
    <row r="54" spans="2:10" ht="15">
      <c r="B54" s="6">
        <v>39</v>
      </c>
      <c r="C54" s="18" t="s">
        <v>94</v>
      </c>
      <c r="D54" s="23" t="s">
        <v>95</v>
      </c>
      <c r="E54" s="9">
        <v>5382768973.549998</v>
      </c>
      <c r="F54" s="10">
        <v>5675465130.28</v>
      </c>
      <c r="G54" s="9">
        <v>292696156.73000145</v>
      </c>
      <c r="H54" s="10">
        <v>0</v>
      </c>
      <c r="I54" s="32">
        <v>0</v>
      </c>
      <c r="J54" s="11">
        <v>292696156.73000145</v>
      </c>
    </row>
    <row r="55" spans="2:10" ht="15">
      <c r="B55" s="7">
        <v>40</v>
      </c>
      <c r="C55" s="17" t="s">
        <v>96</v>
      </c>
      <c r="D55" s="22" t="s">
        <v>97</v>
      </c>
      <c r="E55" s="9">
        <v>1145469828.8700004</v>
      </c>
      <c r="F55" s="10">
        <v>1169681151.74</v>
      </c>
      <c r="G55" s="9">
        <v>24211322.869999647</v>
      </c>
      <c r="H55" s="10">
        <v>0</v>
      </c>
      <c r="I55" s="32">
        <v>0</v>
      </c>
      <c r="J55" s="11">
        <v>24211322.869999647</v>
      </c>
    </row>
    <row r="56" spans="2:10" ht="15">
      <c r="B56" s="6">
        <v>41</v>
      </c>
      <c r="C56" s="17" t="s">
        <v>98</v>
      </c>
      <c r="D56" s="22" t="s">
        <v>99</v>
      </c>
      <c r="E56" s="9">
        <v>359484112.06</v>
      </c>
      <c r="F56" s="10">
        <v>372418426.8</v>
      </c>
      <c r="G56" s="9">
        <v>12934314.74000001</v>
      </c>
      <c r="H56" s="10">
        <v>0</v>
      </c>
      <c r="I56" s="32">
        <v>-22279542.63</v>
      </c>
      <c r="J56" s="11">
        <v>-9345227.88999999</v>
      </c>
    </row>
    <row r="57" spans="2:10" ht="15">
      <c r="B57" s="6">
        <v>42</v>
      </c>
      <c r="C57" s="18" t="s">
        <v>100</v>
      </c>
      <c r="D57" s="23" t="s">
        <v>101</v>
      </c>
      <c r="E57" s="9">
        <v>1061177154.65</v>
      </c>
      <c r="F57" s="9">
        <v>1299323975.63</v>
      </c>
      <c r="G57" s="9">
        <v>238146820.98000014</v>
      </c>
      <c r="H57" s="10">
        <v>0</v>
      </c>
      <c r="I57" s="32">
        <v>0</v>
      </c>
      <c r="J57" s="11">
        <v>238146820.98000014</v>
      </c>
    </row>
    <row r="58" spans="2:10" ht="15">
      <c r="B58" s="6">
        <v>43</v>
      </c>
      <c r="C58" s="17" t="s">
        <v>102</v>
      </c>
      <c r="D58" s="22" t="s">
        <v>103</v>
      </c>
      <c r="E58" s="9">
        <v>2609366770.9199996</v>
      </c>
      <c r="F58" s="10">
        <v>2639112188.0100007</v>
      </c>
      <c r="G58" s="10">
        <v>29745417.090001106</v>
      </c>
      <c r="H58" s="9">
        <v>0</v>
      </c>
      <c r="I58" s="32">
        <v>0</v>
      </c>
      <c r="J58" s="11">
        <v>29745417.090001106</v>
      </c>
    </row>
    <row r="59" spans="2:10" ht="15">
      <c r="B59" s="34">
        <v>3527</v>
      </c>
      <c r="C59" s="20" t="s">
        <v>104</v>
      </c>
      <c r="D59" s="21"/>
      <c r="E59" s="44">
        <v>13358519340.869997</v>
      </c>
      <c r="F59" s="45">
        <v>14061402329.87</v>
      </c>
      <c r="G59" s="38">
        <v>702882989.0000026</v>
      </c>
      <c r="H59" s="44">
        <v>0</v>
      </c>
      <c r="I59" s="46">
        <v>-22279542.63</v>
      </c>
      <c r="J59" s="47">
        <v>680603446.3700026</v>
      </c>
    </row>
    <row r="60" spans="2:10" ht="15">
      <c r="B60" s="6">
        <v>44</v>
      </c>
      <c r="C60" s="17" t="s">
        <v>105</v>
      </c>
      <c r="D60" s="22" t="s">
        <v>106</v>
      </c>
      <c r="E60" s="13">
        <v>201622523.91</v>
      </c>
      <c r="F60" s="13">
        <v>200361746.02999997</v>
      </c>
      <c r="G60" s="14">
        <v>-1260777.880000025</v>
      </c>
      <c r="H60" s="13">
        <v>0</v>
      </c>
      <c r="I60" s="31">
        <v>0</v>
      </c>
      <c r="J60" s="15">
        <v>-1260777.880000025</v>
      </c>
    </row>
    <row r="61" spans="2:10" ht="15">
      <c r="B61" s="6">
        <v>45</v>
      </c>
      <c r="C61" s="17" t="s">
        <v>107</v>
      </c>
      <c r="D61" s="22" t="s">
        <v>108</v>
      </c>
      <c r="E61" s="9">
        <v>112896054.43000002</v>
      </c>
      <c r="F61" s="9">
        <v>121286757.69999999</v>
      </c>
      <c r="G61" s="9">
        <v>8390703.269999966</v>
      </c>
      <c r="H61" s="9">
        <v>0</v>
      </c>
      <c r="I61" s="32">
        <v>0</v>
      </c>
      <c r="J61" s="11">
        <v>8390703.269999966</v>
      </c>
    </row>
    <row r="62" spans="2:10" ht="15.75" thickBot="1">
      <c r="B62" s="33" t="s">
        <v>109</v>
      </c>
      <c r="C62" s="29" t="s">
        <v>110</v>
      </c>
      <c r="D62" s="30"/>
      <c r="E62" s="41">
        <v>314518578.34000003</v>
      </c>
      <c r="F62" s="41">
        <v>321648503.72999996</v>
      </c>
      <c r="G62" s="41">
        <v>7129925.389999941</v>
      </c>
      <c r="H62" s="41">
        <v>0</v>
      </c>
      <c r="I62" s="42">
        <v>0</v>
      </c>
      <c r="J62" s="43">
        <v>7129925.389999941</v>
      </c>
    </row>
    <row r="63" spans="2:10" ht="15.75" thickBot="1">
      <c r="B63" s="48" t="s">
        <v>111</v>
      </c>
      <c r="C63" s="49"/>
      <c r="D63" s="50"/>
      <c r="E63" s="51">
        <v>130231422938.14001</v>
      </c>
      <c r="F63" s="52">
        <v>134146771832.1</v>
      </c>
      <c r="G63" s="52">
        <v>3915348893.9600034</v>
      </c>
      <c r="H63" s="52">
        <v>0</v>
      </c>
      <c r="I63" s="53">
        <v>-2031544915.97</v>
      </c>
      <c r="J63" s="54">
        <v>1883803977.9900036</v>
      </c>
    </row>
  </sheetData>
  <mergeCells count="10">
    <mergeCell ref="E6:E9"/>
    <mergeCell ref="B2:J5"/>
    <mergeCell ref="I6:I9"/>
    <mergeCell ref="J6:J9"/>
    <mergeCell ref="F6:F9"/>
    <mergeCell ref="G6:G9"/>
    <mergeCell ref="H6:H9"/>
    <mergeCell ref="B6:B9"/>
    <mergeCell ref="C6:C9"/>
    <mergeCell ref="D6:D9"/>
  </mergeCells>
  <printOptions/>
  <pageMargins left="1.299212598425197" right="0.7086614173228347" top="0.984251968503937" bottom="0.7874015748031497" header="0.31496062992125984" footer="0.31496062992125984"/>
  <pageSetup fitToHeight="0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A5AE-75F9-4EA4-A120-A870D2DAAC12}">
  <sheetPr>
    <pageSetUpPr fitToPage="1"/>
  </sheetPr>
  <dimension ref="B1:J63"/>
  <sheetViews>
    <sheetView workbookViewId="0" topLeftCell="A1"/>
  </sheetViews>
  <sheetFormatPr defaultColWidth="9.140625" defaultRowHeight="15"/>
  <cols>
    <col min="1" max="1" width="7.57421875" style="0" customWidth="1"/>
    <col min="2" max="2" width="7.8515625" style="0" customWidth="1"/>
    <col min="4" max="4" width="36.8515625" style="0" customWidth="1"/>
    <col min="5" max="5" width="13.140625" style="0" customWidth="1"/>
    <col min="6" max="6" width="11.57421875" style="0" customWidth="1"/>
    <col min="7" max="7" width="10.421875" style="0" customWidth="1"/>
    <col min="10" max="10" width="11.140625" style="0" customWidth="1"/>
  </cols>
  <sheetData>
    <row r="1" ht="15.75" thickBot="1">
      <c r="J1" t="s">
        <v>675</v>
      </c>
    </row>
    <row r="2" spans="2:10" ht="15">
      <c r="B2" s="614" t="s">
        <v>207</v>
      </c>
      <c r="C2" s="615"/>
      <c r="D2" s="615"/>
      <c r="E2" s="615"/>
      <c r="F2" s="615"/>
      <c r="G2" s="615"/>
      <c r="H2" s="615"/>
      <c r="I2" s="615"/>
      <c r="J2" s="616"/>
    </row>
    <row r="3" spans="2:10" ht="15">
      <c r="B3" s="617"/>
      <c r="C3" s="618"/>
      <c r="D3" s="618"/>
      <c r="E3" s="618"/>
      <c r="F3" s="618"/>
      <c r="G3" s="618"/>
      <c r="H3" s="618"/>
      <c r="I3" s="618"/>
      <c r="J3" s="619"/>
    </row>
    <row r="4" spans="2:10" ht="15">
      <c r="B4" s="617"/>
      <c r="C4" s="618"/>
      <c r="D4" s="618"/>
      <c r="E4" s="618"/>
      <c r="F4" s="618"/>
      <c r="G4" s="618"/>
      <c r="H4" s="618"/>
      <c r="I4" s="618"/>
      <c r="J4" s="619"/>
    </row>
    <row r="5" spans="2:10" ht="15.75" thickBot="1">
      <c r="B5" s="620"/>
      <c r="C5" s="621"/>
      <c r="D5" s="621"/>
      <c r="E5" s="621"/>
      <c r="F5" s="621"/>
      <c r="G5" s="621"/>
      <c r="H5" s="621"/>
      <c r="I5" s="621"/>
      <c r="J5" s="622"/>
    </row>
    <row r="6" spans="2:10" ht="15.75" thickBot="1">
      <c r="B6" s="623" t="s">
        <v>1</v>
      </c>
      <c r="C6" s="625" t="s">
        <v>2</v>
      </c>
      <c r="D6" s="627" t="s">
        <v>3</v>
      </c>
      <c r="E6" s="629" t="s">
        <v>4</v>
      </c>
      <c r="F6" s="613" t="s">
        <v>5</v>
      </c>
      <c r="G6" s="612" t="s">
        <v>208</v>
      </c>
      <c r="H6" s="612" t="s">
        <v>209</v>
      </c>
      <c r="I6" s="610" t="s">
        <v>210</v>
      </c>
      <c r="J6" s="629" t="s">
        <v>9</v>
      </c>
    </row>
    <row r="7" spans="2:10" ht="15.75" thickBot="1">
      <c r="B7" s="624"/>
      <c r="C7" s="626"/>
      <c r="D7" s="628"/>
      <c r="E7" s="630"/>
      <c r="F7" s="613"/>
      <c r="G7" s="612"/>
      <c r="H7" s="612"/>
      <c r="I7" s="611"/>
      <c r="J7" s="629"/>
    </row>
    <row r="8" spans="2:10" ht="15.75" thickBot="1">
      <c r="B8" s="624"/>
      <c r="C8" s="626"/>
      <c r="D8" s="628"/>
      <c r="E8" s="630"/>
      <c r="F8" s="613"/>
      <c r="G8" s="612"/>
      <c r="H8" s="612"/>
      <c r="I8" s="611"/>
      <c r="J8" s="629"/>
    </row>
    <row r="9" spans="2:10" ht="15.75" thickBot="1">
      <c r="B9" s="624"/>
      <c r="C9" s="626"/>
      <c r="D9" s="628"/>
      <c r="E9" s="630"/>
      <c r="F9" s="613"/>
      <c r="G9" s="612"/>
      <c r="H9" s="612"/>
      <c r="I9" s="611"/>
      <c r="J9" s="629"/>
    </row>
    <row r="10" spans="2:10" ht="15">
      <c r="B10" s="356">
        <v>1</v>
      </c>
      <c r="C10" s="112" t="s">
        <v>10</v>
      </c>
      <c r="D10" s="359" t="s">
        <v>11</v>
      </c>
      <c r="E10" s="113">
        <v>0</v>
      </c>
      <c r="F10" s="114">
        <v>0</v>
      </c>
      <c r="G10" s="115">
        <v>0</v>
      </c>
      <c r="H10" s="114">
        <v>0</v>
      </c>
      <c r="I10" s="114">
        <v>0</v>
      </c>
      <c r="J10" s="116">
        <v>0</v>
      </c>
    </row>
    <row r="11" spans="2:10" ht="15">
      <c r="B11" s="357">
        <v>2</v>
      </c>
      <c r="C11" s="358" t="s">
        <v>12</v>
      </c>
      <c r="D11" s="359" t="s">
        <v>13</v>
      </c>
      <c r="E11" s="117">
        <v>0</v>
      </c>
      <c r="F11" s="118">
        <v>0</v>
      </c>
      <c r="G11" s="119">
        <v>0</v>
      </c>
      <c r="H11" s="118">
        <v>0</v>
      </c>
      <c r="I11" s="118">
        <v>0</v>
      </c>
      <c r="J11" s="120">
        <v>0</v>
      </c>
    </row>
    <row r="12" spans="2:10" ht="15">
      <c r="B12" s="357">
        <v>3</v>
      </c>
      <c r="C12" s="358" t="s">
        <v>14</v>
      </c>
      <c r="D12" s="359" t="s">
        <v>15</v>
      </c>
      <c r="E12" s="117">
        <v>0</v>
      </c>
      <c r="F12" s="118">
        <v>0</v>
      </c>
      <c r="G12" s="119">
        <v>0</v>
      </c>
      <c r="H12" s="118">
        <v>0</v>
      </c>
      <c r="I12" s="118">
        <v>0</v>
      </c>
      <c r="J12" s="120">
        <v>0</v>
      </c>
    </row>
    <row r="13" spans="2:10" ht="15">
      <c r="B13" s="357">
        <v>4</v>
      </c>
      <c r="C13" s="358" t="s">
        <v>16</v>
      </c>
      <c r="D13" s="359" t="s">
        <v>17</v>
      </c>
      <c r="E13" s="117">
        <v>0</v>
      </c>
      <c r="F13" s="118">
        <v>0</v>
      </c>
      <c r="G13" s="119">
        <v>0</v>
      </c>
      <c r="H13" s="118">
        <v>0</v>
      </c>
      <c r="I13" s="118">
        <v>0</v>
      </c>
      <c r="J13" s="120">
        <v>0</v>
      </c>
    </row>
    <row r="14" spans="2:10" ht="15">
      <c r="B14" s="357">
        <v>5</v>
      </c>
      <c r="C14" s="358" t="s">
        <v>18</v>
      </c>
      <c r="D14" s="359" t="s">
        <v>19</v>
      </c>
      <c r="E14" s="117">
        <v>0</v>
      </c>
      <c r="F14" s="118">
        <v>0</v>
      </c>
      <c r="G14" s="119">
        <v>0</v>
      </c>
      <c r="H14" s="118">
        <v>0</v>
      </c>
      <c r="I14" s="118">
        <v>0</v>
      </c>
      <c r="J14" s="120">
        <v>0</v>
      </c>
    </row>
    <row r="15" spans="2:10" ht="15">
      <c r="B15" s="357">
        <v>6</v>
      </c>
      <c r="C15" s="358" t="s">
        <v>20</v>
      </c>
      <c r="D15" s="359" t="s">
        <v>21</v>
      </c>
      <c r="E15" s="117">
        <v>0</v>
      </c>
      <c r="F15" s="118">
        <v>0</v>
      </c>
      <c r="G15" s="119">
        <v>0</v>
      </c>
      <c r="H15" s="118">
        <v>0</v>
      </c>
      <c r="I15" s="118">
        <v>0</v>
      </c>
      <c r="J15" s="120">
        <v>0</v>
      </c>
    </row>
    <row r="16" spans="2:10" ht="15">
      <c r="B16" s="357">
        <v>7</v>
      </c>
      <c r="C16" s="358" t="s">
        <v>22</v>
      </c>
      <c r="D16" s="359" t="s">
        <v>23</v>
      </c>
      <c r="E16" s="117">
        <v>0</v>
      </c>
      <c r="F16" s="118">
        <v>0</v>
      </c>
      <c r="G16" s="119">
        <v>0</v>
      </c>
      <c r="H16" s="118">
        <v>0</v>
      </c>
      <c r="I16" s="118">
        <v>0</v>
      </c>
      <c r="J16" s="120">
        <v>0</v>
      </c>
    </row>
    <row r="17" spans="2:10" ht="15">
      <c r="B17" s="357">
        <v>8</v>
      </c>
      <c r="C17" s="358" t="s">
        <v>24</v>
      </c>
      <c r="D17" s="359" t="s">
        <v>25</v>
      </c>
      <c r="E17" s="117">
        <v>0</v>
      </c>
      <c r="F17" s="118">
        <v>0</v>
      </c>
      <c r="G17" s="119">
        <v>0</v>
      </c>
      <c r="H17" s="118">
        <v>0</v>
      </c>
      <c r="I17" s="118">
        <v>0</v>
      </c>
      <c r="J17" s="120">
        <v>0</v>
      </c>
    </row>
    <row r="18" spans="2:10" ht="15">
      <c r="B18" s="357">
        <v>9</v>
      </c>
      <c r="C18" s="358" t="s">
        <v>26</v>
      </c>
      <c r="D18" s="359" t="s">
        <v>27</v>
      </c>
      <c r="E18" s="117">
        <v>0</v>
      </c>
      <c r="F18" s="118">
        <v>0</v>
      </c>
      <c r="G18" s="119">
        <v>0</v>
      </c>
      <c r="H18" s="118">
        <v>0</v>
      </c>
      <c r="I18" s="118">
        <v>0</v>
      </c>
      <c r="J18" s="120">
        <v>0</v>
      </c>
    </row>
    <row r="19" spans="2:10" ht="15">
      <c r="B19" s="357">
        <v>10</v>
      </c>
      <c r="C19" s="360" t="s">
        <v>28</v>
      </c>
      <c r="D19" s="359" t="s">
        <v>29</v>
      </c>
      <c r="E19" s="117">
        <v>0</v>
      </c>
      <c r="F19" s="118">
        <v>0</v>
      </c>
      <c r="G19" s="119">
        <v>0</v>
      </c>
      <c r="H19" s="118">
        <v>0</v>
      </c>
      <c r="I19" s="118">
        <v>0</v>
      </c>
      <c r="J19" s="120">
        <v>0</v>
      </c>
    </row>
    <row r="20" spans="2:10" ht="15">
      <c r="B20" s="357">
        <v>11</v>
      </c>
      <c r="C20" s="360" t="s">
        <v>30</v>
      </c>
      <c r="D20" s="359" t="s">
        <v>31</v>
      </c>
      <c r="E20" s="117">
        <v>0</v>
      </c>
      <c r="F20" s="118">
        <v>0</v>
      </c>
      <c r="G20" s="119">
        <v>0</v>
      </c>
      <c r="H20" s="118">
        <v>0</v>
      </c>
      <c r="I20" s="118">
        <v>0</v>
      </c>
      <c r="J20" s="120">
        <v>0</v>
      </c>
    </row>
    <row r="21" spans="2:10" ht="15">
      <c r="B21" s="126" t="s">
        <v>32</v>
      </c>
      <c r="C21" s="127" t="s">
        <v>33</v>
      </c>
      <c r="D21" s="128"/>
      <c r="E21" s="136">
        <v>0</v>
      </c>
      <c r="F21" s="137">
        <v>0</v>
      </c>
      <c r="G21" s="137">
        <v>0</v>
      </c>
      <c r="H21" s="137">
        <v>0</v>
      </c>
      <c r="I21" s="137">
        <v>0</v>
      </c>
      <c r="J21" s="139">
        <v>0</v>
      </c>
    </row>
    <row r="22" spans="2:10" ht="15">
      <c r="B22" s="357">
        <v>12</v>
      </c>
      <c r="C22" s="358" t="s">
        <v>34</v>
      </c>
      <c r="D22" s="359" t="s">
        <v>35</v>
      </c>
      <c r="E22" s="117">
        <v>0</v>
      </c>
      <c r="F22" s="118">
        <v>0</v>
      </c>
      <c r="G22" s="119">
        <v>0</v>
      </c>
      <c r="H22" s="118">
        <v>0</v>
      </c>
      <c r="I22" s="118">
        <v>0</v>
      </c>
      <c r="J22" s="120">
        <v>0</v>
      </c>
    </row>
    <row r="23" spans="2:10" ht="15">
      <c r="B23" s="126" t="s">
        <v>36</v>
      </c>
      <c r="C23" s="127" t="s">
        <v>37</v>
      </c>
      <c r="D23" s="128"/>
      <c r="E23" s="136">
        <v>0</v>
      </c>
      <c r="F23" s="137">
        <v>0</v>
      </c>
      <c r="G23" s="137">
        <v>0</v>
      </c>
      <c r="H23" s="137">
        <v>0</v>
      </c>
      <c r="I23" s="137">
        <v>0</v>
      </c>
      <c r="J23" s="139">
        <v>0</v>
      </c>
    </row>
    <row r="24" spans="2:10" ht="15">
      <c r="B24" s="357">
        <v>13</v>
      </c>
      <c r="C24" s="358" t="s">
        <v>38</v>
      </c>
      <c r="D24" s="359" t="s">
        <v>39</v>
      </c>
      <c r="E24" s="117">
        <v>113296979.44000001</v>
      </c>
      <c r="F24" s="118">
        <v>108127493.57000001</v>
      </c>
      <c r="G24" s="119">
        <v>-5169485.870000005</v>
      </c>
      <c r="H24" s="118">
        <v>0</v>
      </c>
      <c r="I24" s="118">
        <v>0</v>
      </c>
      <c r="J24" s="120">
        <v>-5169485.870000005</v>
      </c>
    </row>
    <row r="25" spans="2:10" ht="15">
      <c r="B25" s="357">
        <v>14</v>
      </c>
      <c r="C25" s="358" t="s">
        <v>40</v>
      </c>
      <c r="D25" s="359" t="s">
        <v>41</v>
      </c>
      <c r="E25" s="117">
        <v>0</v>
      </c>
      <c r="F25" s="118">
        <v>0</v>
      </c>
      <c r="G25" s="119">
        <v>0</v>
      </c>
      <c r="H25" s="118">
        <v>0</v>
      </c>
      <c r="I25" s="118">
        <v>0</v>
      </c>
      <c r="J25" s="120">
        <v>0</v>
      </c>
    </row>
    <row r="26" spans="2:10" ht="15">
      <c r="B26" s="357">
        <v>15</v>
      </c>
      <c r="C26" s="358" t="s">
        <v>42</v>
      </c>
      <c r="D26" s="359" t="s">
        <v>43</v>
      </c>
      <c r="E26" s="117">
        <v>0</v>
      </c>
      <c r="F26" s="118">
        <v>0</v>
      </c>
      <c r="G26" s="119">
        <v>0</v>
      </c>
      <c r="H26" s="118">
        <v>0</v>
      </c>
      <c r="I26" s="118">
        <v>0</v>
      </c>
      <c r="J26" s="120">
        <v>0</v>
      </c>
    </row>
    <row r="27" spans="2:10" ht="15">
      <c r="B27" s="357">
        <v>16</v>
      </c>
      <c r="C27" s="360" t="s">
        <v>44</v>
      </c>
      <c r="D27" s="359" t="s">
        <v>45</v>
      </c>
      <c r="E27" s="117">
        <v>0</v>
      </c>
      <c r="F27" s="118">
        <v>0</v>
      </c>
      <c r="G27" s="119">
        <v>0</v>
      </c>
      <c r="H27" s="118">
        <v>0</v>
      </c>
      <c r="I27" s="118">
        <v>0</v>
      </c>
      <c r="J27" s="120">
        <v>0</v>
      </c>
    </row>
    <row r="28" spans="2:10" ht="15">
      <c r="B28" s="357">
        <v>17</v>
      </c>
      <c r="C28" s="358" t="s">
        <v>46</v>
      </c>
      <c r="D28" s="359" t="s">
        <v>47</v>
      </c>
      <c r="E28" s="117">
        <v>0</v>
      </c>
      <c r="F28" s="118">
        <v>0</v>
      </c>
      <c r="G28" s="119">
        <v>0</v>
      </c>
      <c r="H28" s="118">
        <v>0</v>
      </c>
      <c r="I28" s="118">
        <v>0</v>
      </c>
      <c r="J28" s="120">
        <v>0</v>
      </c>
    </row>
    <row r="29" spans="2:10" ht="15">
      <c r="B29" s="357">
        <v>18</v>
      </c>
      <c r="C29" s="358" t="s">
        <v>48</v>
      </c>
      <c r="D29" s="359" t="s">
        <v>49</v>
      </c>
      <c r="E29" s="117">
        <v>0</v>
      </c>
      <c r="F29" s="118">
        <v>0</v>
      </c>
      <c r="G29" s="119">
        <v>0</v>
      </c>
      <c r="H29" s="118">
        <v>0</v>
      </c>
      <c r="I29" s="118">
        <v>0</v>
      </c>
      <c r="J29" s="120">
        <v>0</v>
      </c>
    </row>
    <row r="30" spans="2:10" ht="15">
      <c r="B30" s="357">
        <v>19</v>
      </c>
      <c r="C30" s="358" t="s">
        <v>50</v>
      </c>
      <c r="D30" s="359" t="s">
        <v>51</v>
      </c>
      <c r="E30" s="117">
        <v>0</v>
      </c>
      <c r="F30" s="118">
        <v>0</v>
      </c>
      <c r="G30" s="119">
        <v>0</v>
      </c>
      <c r="H30" s="118">
        <v>0</v>
      </c>
      <c r="I30" s="118">
        <v>0</v>
      </c>
      <c r="J30" s="120">
        <v>0</v>
      </c>
    </row>
    <row r="31" spans="2:10" ht="15">
      <c r="B31" s="357">
        <v>20</v>
      </c>
      <c r="C31" s="360" t="s">
        <v>52</v>
      </c>
      <c r="D31" s="359" t="s">
        <v>53</v>
      </c>
      <c r="E31" s="117">
        <v>0</v>
      </c>
      <c r="F31" s="118">
        <v>0</v>
      </c>
      <c r="G31" s="119">
        <v>0</v>
      </c>
      <c r="H31" s="118">
        <v>0</v>
      </c>
      <c r="I31" s="118">
        <v>0</v>
      </c>
      <c r="J31" s="120">
        <v>0</v>
      </c>
    </row>
    <row r="32" spans="2:10" ht="15">
      <c r="B32" s="357">
        <v>21</v>
      </c>
      <c r="C32" s="358" t="s">
        <v>54</v>
      </c>
      <c r="D32" s="359" t="s">
        <v>55</v>
      </c>
      <c r="E32" s="117">
        <v>0</v>
      </c>
      <c r="F32" s="118">
        <v>0</v>
      </c>
      <c r="G32" s="119">
        <v>0</v>
      </c>
      <c r="H32" s="118">
        <v>0</v>
      </c>
      <c r="I32" s="118">
        <v>0</v>
      </c>
      <c r="J32" s="120">
        <v>0</v>
      </c>
    </row>
    <row r="33" spans="2:10" ht="15">
      <c r="B33" s="357">
        <v>22</v>
      </c>
      <c r="C33" s="360" t="s">
        <v>56</v>
      </c>
      <c r="D33" s="359" t="s">
        <v>57</v>
      </c>
      <c r="E33" s="117">
        <v>0</v>
      </c>
      <c r="F33" s="118">
        <v>0</v>
      </c>
      <c r="G33" s="119">
        <v>0</v>
      </c>
      <c r="H33" s="118">
        <v>0</v>
      </c>
      <c r="I33" s="118">
        <v>0</v>
      </c>
      <c r="J33" s="120">
        <v>0</v>
      </c>
    </row>
    <row r="34" spans="2:10" ht="15">
      <c r="B34" s="357">
        <v>23</v>
      </c>
      <c r="C34" s="358" t="s">
        <v>58</v>
      </c>
      <c r="D34" s="359" t="s">
        <v>59</v>
      </c>
      <c r="E34" s="117">
        <v>0</v>
      </c>
      <c r="F34" s="118">
        <v>0</v>
      </c>
      <c r="G34" s="119">
        <v>0</v>
      </c>
      <c r="H34" s="118">
        <v>0</v>
      </c>
      <c r="I34" s="118">
        <v>0</v>
      </c>
      <c r="J34" s="120">
        <v>0</v>
      </c>
    </row>
    <row r="35" spans="2:10" ht="15">
      <c r="B35" s="357">
        <v>24</v>
      </c>
      <c r="C35" s="360" t="s">
        <v>60</v>
      </c>
      <c r="D35" s="359" t="s">
        <v>61</v>
      </c>
      <c r="E35" s="117">
        <v>0</v>
      </c>
      <c r="F35" s="118">
        <v>0</v>
      </c>
      <c r="G35" s="119">
        <v>0</v>
      </c>
      <c r="H35" s="118">
        <v>0</v>
      </c>
      <c r="I35" s="118">
        <v>0</v>
      </c>
      <c r="J35" s="120">
        <v>0</v>
      </c>
    </row>
    <row r="36" spans="2:10" ht="15">
      <c r="B36" s="357">
        <v>25</v>
      </c>
      <c r="C36" s="358" t="s">
        <v>62</v>
      </c>
      <c r="D36" s="359" t="s">
        <v>63</v>
      </c>
      <c r="E36" s="117">
        <v>0</v>
      </c>
      <c r="F36" s="118">
        <v>0</v>
      </c>
      <c r="G36" s="119">
        <v>0</v>
      </c>
      <c r="H36" s="118">
        <v>0</v>
      </c>
      <c r="I36" s="118">
        <v>0</v>
      </c>
      <c r="J36" s="120">
        <v>0</v>
      </c>
    </row>
    <row r="37" spans="2:10" ht="15">
      <c r="B37" s="357">
        <v>26</v>
      </c>
      <c r="C37" s="360" t="s">
        <v>64</v>
      </c>
      <c r="D37" s="359" t="s">
        <v>65</v>
      </c>
      <c r="E37" s="117">
        <v>0</v>
      </c>
      <c r="F37" s="118">
        <v>0</v>
      </c>
      <c r="G37" s="119">
        <v>0</v>
      </c>
      <c r="H37" s="118">
        <v>0</v>
      </c>
      <c r="I37" s="118">
        <v>0</v>
      </c>
      <c r="J37" s="120">
        <v>0</v>
      </c>
    </row>
    <row r="38" spans="2:10" ht="15">
      <c r="B38" s="357">
        <v>27</v>
      </c>
      <c r="C38" s="360" t="s">
        <v>66</v>
      </c>
      <c r="D38" s="359" t="s">
        <v>67</v>
      </c>
      <c r="E38" s="117">
        <v>0</v>
      </c>
      <c r="F38" s="118">
        <v>0</v>
      </c>
      <c r="G38" s="119">
        <v>0</v>
      </c>
      <c r="H38" s="118">
        <v>0</v>
      </c>
      <c r="I38" s="118">
        <v>0</v>
      </c>
      <c r="J38" s="120">
        <v>0</v>
      </c>
    </row>
    <row r="39" spans="2:10" ht="15">
      <c r="B39" s="357">
        <v>28</v>
      </c>
      <c r="C39" s="360" t="s">
        <v>68</v>
      </c>
      <c r="D39" s="359" t="s">
        <v>69</v>
      </c>
      <c r="E39" s="117">
        <v>0</v>
      </c>
      <c r="F39" s="118">
        <v>0</v>
      </c>
      <c r="G39" s="119">
        <v>0</v>
      </c>
      <c r="H39" s="118">
        <v>0</v>
      </c>
      <c r="I39" s="118">
        <v>0</v>
      </c>
      <c r="J39" s="120">
        <v>0</v>
      </c>
    </row>
    <row r="40" spans="2:10" ht="15">
      <c r="B40" s="357">
        <v>29</v>
      </c>
      <c r="C40" s="358" t="s">
        <v>70</v>
      </c>
      <c r="D40" s="125" t="s">
        <v>71</v>
      </c>
      <c r="E40" s="117">
        <v>0</v>
      </c>
      <c r="F40" s="118">
        <v>0</v>
      </c>
      <c r="G40" s="119">
        <v>0</v>
      </c>
      <c r="H40" s="118">
        <v>0</v>
      </c>
      <c r="I40" s="118">
        <v>0</v>
      </c>
      <c r="J40" s="120">
        <v>0</v>
      </c>
    </row>
    <row r="41" spans="2:10" ht="15">
      <c r="B41" s="357">
        <v>30</v>
      </c>
      <c r="C41" s="358" t="s">
        <v>72</v>
      </c>
      <c r="D41" s="359" t="s">
        <v>73</v>
      </c>
      <c r="E41" s="117">
        <v>0</v>
      </c>
      <c r="F41" s="118">
        <v>0</v>
      </c>
      <c r="G41" s="119">
        <v>0</v>
      </c>
      <c r="H41" s="118">
        <v>0</v>
      </c>
      <c r="I41" s="118">
        <v>0</v>
      </c>
      <c r="J41" s="120">
        <v>0</v>
      </c>
    </row>
    <row r="42" spans="2:10" ht="15">
      <c r="B42" s="357">
        <v>31</v>
      </c>
      <c r="C42" s="358" t="s">
        <v>74</v>
      </c>
      <c r="D42" s="182" t="s">
        <v>75</v>
      </c>
      <c r="E42" s="117">
        <v>0</v>
      </c>
      <c r="F42" s="118">
        <v>0</v>
      </c>
      <c r="G42" s="119">
        <v>0</v>
      </c>
      <c r="H42" s="118">
        <v>0</v>
      </c>
      <c r="I42" s="118">
        <v>0</v>
      </c>
      <c r="J42" s="120">
        <v>0</v>
      </c>
    </row>
    <row r="43" spans="2:10" ht="15">
      <c r="B43" s="126" t="s">
        <v>76</v>
      </c>
      <c r="C43" s="127" t="s">
        <v>77</v>
      </c>
      <c r="D43" s="128"/>
      <c r="E43" s="136">
        <v>113296979.44000001</v>
      </c>
      <c r="F43" s="137">
        <v>108127493.57000001</v>
      </c>
      <c r="G43" s="137">
        <v>-5169485.870000005</v>
      </c>
      <c r="H43" s="137">
        <v>0</v>
      </c>
      <c r="I43" s="137">
        <v>0</v>
      </c>
      <c r="J43" s="139">
        <v>-5169485.870000005</v>
      </c>
    </row>
    <row r="44" spans="2:10" ht="15">
      <c r="B44" s="357">
        <v>32</v>
      </c>
      <c r="C44" s="358" t="s">
        <v>78</v>
      </c>
      <c r="D44" s="359" t="s">
        <v>79</v>
      </c>
      <c r="E44" s="117">
        <v>0</v>
      </c>
      <c r="F44" s="118">
        <v>0</v>
      </c>
      <c r="G44" s="119">
        <v>0</v>
      </c>
      <c r="H44" s="118">
        <v>0</v>
      </c>
      <c r="I44" s="119">
        <v>0</v>
      </c>
      <c r="J44" s="124">
        <v>0</v>
      </c>
    </row>
    <row r="45" spans="2:10" ht="15">
      <c r="B45" s="126" t="s">
        <v>80</v>
      </c>
      <c r="C45" s="127" t="s">
        <v>81</v>
      </c>
      <c r="D45" s="128"/>
      <c r="E45" s="136">
        <v>0</v>
      </c>
      <c r="F45" s="137">
        <v>0</v>
      </c>
      <c r="G45" s="137">
        <v>0</v>
      </c>
      <c r="H45" s="137">
        <v>0</v>
      </c>
      <c r="I45" s="137">
        <v>0</v>
      </c>
      <c r="J45" s="138">
        <v>0</v>
      </c>
    </row>
    <row r="46" spans="2:10" ht="15">
      <c r="B46" s="357">
        <v>33</v>
      </c>
      <c r="C46" s="358">
        <v>71009361</v>
      </c>
      <c r="D46" s="359" t="s">
        <v>82</v>
      </c>
      <c r="E46" s="117">
        <v>0</v>
      </c>
      <c r="F46" s="118">
        <v>0</v>
      </c>
      <c r="G46" s="119">
        <v>0</v>
      </c>
      <c r="H46" s="118">
        <v>0</v>
      </c>
      <c r="I46" s="118">
        <v>0</v>
      </c>
      <c r="J46" s="120">
        <v>0</v>
      </c>
    </row>
    <row r="47" spans="2:10" ht="15">
      <c r="B47" s="357">
        <v>34</v>
      </c>
      <c r="C47" s="358">
        <v>71009396</v>
      </c>
      <c r="D47" s="359" t="s">
        <v>83</v>
      </c>
      <c r="E47" s="117">
        <v>596814244.0899999</v>
      </c>
      <c r="F47" s="118">
        <v>564850342.0600001</v>
      </c>
      <c r="G47" s="119">
        <v>-31963902.029999852</v>
      </c>
      <c r="H47" s="118">
        <v>0</v>
      </c>
      <c r="I47" s="118">
        <v>0</v>
      </c>
      <c r="J47" s="120">
        <v>-31963902.029999852</v>
      </c>
    </row>
    <row r="48" spans="2:10" ht="15">
      <c r="B48" s="357">
        <v>35</v>
      </c>
      <c r="C48" s="358">
        <v>75010330</v>
      </c>
      <c r="D48" s="359" t="s">
        <v>84</v>
      </c>
      <c r="E48" s="117">
        <v>0</v>
      </c>
      <c r="F48" s="118">
        <v>0</v>
      </c>
      <c r="G48" s="119">
        <v>0</v>
      </c>
      <c r="H48" s="118">
        <v>0</v>
      </c>
      <c r="I48" s="118">
        <v>0</v>
      </c>
      <c r="J48" s="120">
        <v>0</v>
      </c>
    </row>
    <row r="49" spans="2:10" ht="15">
      <c r="B49" s="126" t="s">
        <v>85</v>
      </c>
      <c r="C49" s="127" t="s">
        <v>86</v>
      </c>
      <c r="D49" s="128"/>
      <c r="E49" s="129">
        <v>596814244.0899999</v>
      </c>
      <c r="F49" s="130">
        <v>564850342.0600001</v>
      </c>
      <c r="G49" s="130">
        <v>-31963902.029999852</v>
      </c>
      <c r="H49" s="130">
        <v>0</v>
      </c>
      <c r="I49" s="130">
        <v>0</v>
      </c>
      <c r="J49" s="131">
        <v>-31963902.029999852</v>
      </c>
    </row>
    <row r="50" spans="2:10" ht="15">
      <c r="B50" s="357">
        <v>36</v>
      </c>
      <c r="C50" s="358" t="s">
        <v>87</v>
      </c>
      <c r="D50" s="359" t="s">
        <v>88</v>
      </c>
      <c r="E50" s="117">
        <v>0</v>
      </c>
      <c r="F50" s="119">
        <v>0</v>
      </c>
      <c r="G50" s="119">
        <v>0</v>
      </c>
      <c r="H50" s="119">
        <v>0</v>
      </c>
      <c r="I50" s="119">
        <v>0</v>
      </c>
      <c r="J50" s="121">
        <v>0</v>
      </c>
    </row>
    <row r="51" spans="2:10" ht="15">
      <c r="B51" s="126">
        <v>3515</v>
      </c>
      <c r="C51" s="127" t="s">
        <v>89</v>
      </c>
      <c r="D51" s="132"/>
      <c r="E51" s="136">
        <v>0</v>
      </c>
      <c r="F51" s="137">
        <v>0</v>
      </c>
      <c r="G51" s="137">
        <v>0</v>
      </c>
      <c r="H51" s="137">
        <v>0</v>
      </c>
      <c r="I51" s="137">
        <v>0</v>
      </c>
      <c r="J51" s="139">
        <v>0</v>
      </c>
    </row>
    <row r="52" spans="2:10" ht="15">
      <c r="B52" s="537">
        <v>37</v>
      </c>
      <c r="C52" s="358" t="s">
        <v>90</v>
      </c>
      <c r="D52" s="185" t="s">
        <v>91</v>
      </c>
      <c r="E52" s="117">
        <v>0</v>
      </c>
      <c r="F52" s="119">
        <v>0</v>
      </c>
      <c r="G52" s="119">
        <v>0</v>
      </c>
      <c r="H52" s="119">
        <v>0</v>
      </c>
      <c r="I52" s="118">
        <v>0</v>
      </c>
      <c r="J52" s="121">
        <v>0</v>
      </c>
    </row>
    <row r="53" spans="2:10" ht="15">
      <c r="B53" s="357">
        <v>38</v>
      </c>
      <c r="C53" s="358" t="s">
        <v>92</v>
      </c>
      <c r="D53" s="359" t="s">
        <v>93</v>
      </c>
      <c r="E53" s="117">
        <v>0</v>
      </c>
      <c r="F53" s="118">
        <v>0</v>
      </c>
      <c r="G53" s="119">
        <v>0</v>
      </c>
      <c r="H53" s="119">
        <v>0</v>
      </c>
      <c r="I53" s="118">
        <v>0</v>
      </c>
      <c r="J53" s="120">
        <v>0</v>
      </c>
    </row>
    <row r="54" spans="2:10" ht="15">
      <c r="B54" s="357">
        <v>39</v>
      </c>
      <c r="C54" s="358" t="s">
        <v>94</v>
      </c>
      <c r="D54" s="359" t="s">
        <v>95</v>
      </c>
      <c r="E54" s="117">
        <v>0</v>
      </c>
      <c r="F54" s="118">
        <v>0</v>
      </c>
      <c r="G54" s="119">
        <v>0</v>
      </c>
      <c r="H54" s="119">
        <v>0</v>
      </c>
      <c r="I54" s="118">
        <v>0</v>
      </c>
      <c r="J54" s="120">
        <v>0</v>
      </c>
    </row>
    <row r="55" spans="2:10" ht="15">
      <c r="B55" s="357">
        <v>40</v>
      </c>
      <c r="C55" s="358" t="s">
        <v>96</v>
      </c>
      <c r="D55" s="359" t="s">
        <v>97</v>
      </c>
      <c r="E55" s="117">
        <v>0</v>
      </c>
      <c r="F55" s="118">
        <v>0</v>
      </c>
      <c r="G55" s="119">
        <v>0</v>
      </c>
      <c r="H55" s="119">
        <v>0</v>
      </c>
      <c r="I55" s="118">
        <v>0</v>
      </c>
      <c r="J55" s="120">
        <v>0</v>
      </c>
    </row>
    <row r="56" spans="2:10" ht="15">
      <c r="B56" s="357">
        <v>41</v>
      </c>
      <c r="C56" s="358" t="s">
        <v>98</v>
      </c>
      <c r="D56" s="359" t="s">
        <v>99</v>
      </c>
      <c r="E56" s="117">
        <v>0</v>
      </c>
      <c r="F56" s="118">
        <v>0</v>
      </c>
      <c r="G56" s="119">
        <v>0</v>
      </c>
      <c r="H56" s="119">
        <v>0</v>
      </c>
      <c r="I56" s="118">
        <v>0</v>
      </c>
      <c r="J56" s="120">
        <v>0</v>
      </c>
    </row>
    <row r="57" spans="2:10" ht="15">
      <c r="B57" s="357">
        <v>42</v>
      </c>
      <c r="C57" s="358" t="s">
        <v>100</v>
      </c>
      <c r="D57" s="359" t="s">
        <v>101</v>
      </c>
      <c r="E57" s="117">
        <v>0</v>
      </c>
      <c r="F57" s="118">
        <v>0</v>
      </c>
      <c r="G57" s="119">
        <v>0</v>
      </c>
      <c r="H57" s="119">
        <v>0</v>
      </c>
      <c r="I57" s="118">
        <v>0</v>
      </c>
      <c r="J57" s="120">
        <v>0</v>
      </c>
    </row>
    <row r="58" spans="2:10" ht="15">
      <c r="B58" s="357">
        <v>43</v>
      </c>
      <c r="C58" s="358" t="s">
        <v>102</v>
      </c>
      <c r="D58" s="185" t="s">
        <v>103</v>
      </c>
      <c r="E58" s="117">
        <v>0</v>
      </c>
      <c r="F58" s="118">
        <v>0</v>
      </c>
      <c r="G58" s="119">
        <v>0</v>
      </c>
      <c r="H58" s="119">
        <v>0</v>
      </c>
      <c r="I58" s="118">
        <v>0</v>
      </c>
      <c r="J58" s="120">
        <v>0</v>
      </c>
    </row>
    <row r="59" spans="2:10" ht="15">
      <c r="B59" s="126">
        <v>3527</v>
      </c>
      <c r="C59" s="127" t="s">
        <v>104</v>
      </c>
      <c r="D59" s="132"/>
      <c r="E59" s="136">
        <v>0</v>
      </c>
      <c r="F59" s="137">
        <v>0</v>
      </c>
      <c r="G59" s="137">
        <v>0</v>
      </c>
      <c r="H59" s="137">
        <v>0</v>
      </c>
      <c r="I59" s="137">
        <v>0</v>
      </c>
      <c r="J59" s="139">
        <v>0</v>
      </c>
    </row>
    <row r="60" spans="2:10" ht="15">
      <c r="B60" s="357">
        <v>44</v>
      </c>
      <c r="C60" s="358" t="s">
        <v>105</v>
      </c>
      <c r="D60" s="359" t="s">
        <v>106</v>
      </c>
      <c r="E60" s="122">
        <v>201622523.91</v>
      </c>
      <c r="F60" s="123">
        <v>200361746.02999997</v>
      </c>
      <c r="G60" s="123">
        <v>-1260777.880000025</v>
      </c>
      <c r="H60" s="123">
        <v>0</v>
      </c>
      <c r="I60" s="123">
        <v>0</v>
      </c>
      <c r="J60" s="121">
        <v>-1260777.880000025</v>
      </c>
    </row>
    <row r="61" spans="2:10" ht="15">
      <c r="B61" s="357">
        <v>45</v>
      </c>
      <c r="C61" s="358" t="s">
        <v>107</v>
      </c>
      <c r="D61" s="359" t="s">
        <v>108</v>
      </c>
      <c r="E61" s="117">
        <v>0</v>
      </c>
      <c r="F61" s="119">
        <v>0</v>
      </c>
      <c r="G61" s="119">
        <v>0</v>
      </c>
      <c r="H61" s="123">
        <v>0</v>
      </c>
      <c r="I61" s="123">
        <v>0</v>
      </c>
      <c r="J61" s="120">
        <v>0</v>
      </c>
    </row>
    <row r="62" spans="2:10" ht="15.75" thickBot="1">
      <c r="B62" s="133" t="s">
        <v>109</v>
      </c>
      <c r="C62" s="134" t="s">
        <v>205</v>
      </c>
      <c r="D62" s="135"/>
      <c r="E62" s="140">
        <v>0</v>
      </c>
      <c r="F62" s="141">
        <v>0</v>
      </c>
      <c r="G62" s="141">
        <v>0</v>
      </c>
      <c r="H62" s="141">
        <v>0</v>
      </c>
      <c r="I62" s="141">
        <v>0</v>
      </c>
      <c r="J62" s="142">
        <v>-1260777.880000025</v>
      </c>
    </row>
    <row r="63" spans="2:10" ht="15.75" thickBot="1">
      <c r="B63" s="607" t="s">
        <v>111</v>
      </c>
      <c r="C63" s="608"/>
      <c r="D63" s="609"/>
      <c r="E63" s="143">
        <v>710111223.53</v>
      </c>
      <c r="F63" s="144">
        <v>672977835.6300001</v>
      </c>
      <c r="G63" s="144">
        <v>-37133387.89999986</v>
      </c>
      <c r="H63" s="144">
        <v>0</v>
      </c>
      <c r="I63" s="144">
        <v>0</v>
      </c>
      <c r="J63" s="145">
        <v>-38394165.77999988</v>
      </c>
    </row>
  </sheetData>
  <mergeCells count="11">
    <mergeCell ref="B2:J5"/>
    <mergeCell ref="B6:B9"/>
    <mergeCell ref="C6:C9"/>
    <mergeCell ref="D6:D9"/>
    <mergeCell ref="E6:E9"/>
    <mergeCell ref="J6:J9"/>
    <mergeCell ref="B63:D63"/>
    <mergeCell ref="I6:I9"/>
    <mergeCell ref="H6:H9"/>
    <mergeCell ref="G6:G9"/>
    <mergeCell ref="F6:F9"/>
  </mergeCells>
  <printOptions/>
  <pageMargins left="0.9055118110236221" right="0.7086614173228347" top="0.984251968503937" bottom="0.7874015748031497" header="0.31496062992125984" footer="0.31496062992125984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9E234-3B3B-4BAF-A94A-2D034484F920}">
  <sheetPr>
    <pageSetUpPr fitToPage="1"/>
  </sheetPr>
  <dimension ref="A2:CF65"/>
  <sheetViews>
    <sheetView zoomScale="40" zoomScaleNormal="40" workbookViewId="0" topLeftCell="A1">
      <selection activeCell="D3" sqref="D3:AK5"/>
    </sheetView>
  </sheetViews>
  <sheetFormatPr defaultColWidth="9.140625" defaultRowHeight="15"/>
  <cols>
    <col min="1" max="1" width="7.8515625" style="0" customWidth="1"/>
    <col min="3" max="3" width="36.140625" style="0" customWidth="1"/>
    <col min="4" max="4" width="14.57421875" style="0" customWidth="1"/>
    <col min="5" max="5" width="14.8515625" style="0" bestFit="1" customWidth="1"/>
    <col min="6" max="6" width="5.28125" style="0" customWidth="1"/>
    <col min="7" max="7" width="8.00390625" style="0" customWidth="1"/>
    <col min="8" max="8" width="12.00390625" style="0" customWidth="1"/>
    <col min="9" max="9" width="10.8515625" style="0" customWidth="1"/>
    <col min="10" max="10" width="8.28125" style="0" customWidth="1"/>
    <col min="11" max="11" width="6.57421875" style="0" customWidth="1"/>
    <col min="12" max="12" width="5.28125" style="0" customWidth="1"/>
    <col min="13" max="13" width="9.8515625" style="0" customWidth="1"/>
    <col min="14" max="14" width="5.00390625" style="0" customWidth="1"/>
    <col min="15" max="15" width="4.421875" style="0" customWidth="1"/>
    <col min="16" max="16" width="4.7109375" style="0" customWidth="1"/>
    <col min="17" max="17" width="11.140625" style="0" customWidth="1"/>
    <col min="18" max="18" width="8.28125" style="0" customWidth="1"/>
    <col min="19" max="19" width="10.7109375" style="0" customWidth="1"/>
    <col min="20" max="20" width="7.28125" style="0" customWidth="1"/>
    <col min="21" max="21" width="10.57421875" style="0" customWidth="1"/>
    <col min="22" max="22" width="7.421875" style="0" customWidth="1"/>
    <col min="23" max="23" width="5.7109375" style="0" customWidth="1"/>
    <col min="24" max="24" width="5.28125" style="0" customWidth="1"/>
    <col min="26" max="26" width="4.8515625" style="0" customWidth="1"/>
    <col min="27" max="27" width="5.8515625" style="0" customWidth="1"/>
    <col min="28" max="28" width="5.421875" style="0" customWidth="1"/>
    <col min="29" max="29" width="7.7109375" style="0" customWidth="1"/>
    <col min="30" max="30" width="5.57421875" style="0" customWidth="1"/>
    <col min="31" max="31" width="5.28125" style="0" customWidth="1"/>
    <col min="32" max="32" width="7.57421875" style="0" customWidth="1"/>
    <col min="33" max="33" width="5.57421875" style="0" customWidth="1"/>
    <col min="34" max="34" width="11.00390625" style="0" customWidth="1"/>
    <col min="35" max="35" width="9.8515625" style="0" customWidth="1"/>
    <col min="36" max="36" width="12.00390625" style="0" customWidth="1"/>
    <col min="37" max="37" width="10.8515625" style="0" customWidth="1"/>
  </cols>
  <sheetData>
    <row r="1" ht="71.25" customHeight="1"/>
    <row r="2" spans="35:37" ht="53.25" customHeight="1" thickBot="1">
      <c r="AI2" s="801" t="s">
        <v>676</v>
      </c>
      <c r="AJ2" s="801"/>
      <c r="AK2" s="801"/>
    </row>
    <row r="3" spans="1:84" ht="15">
      <c r="A3" s="577" t="s">
        <v>112</v>
      </c>
      <c r="B3" s="648"/>
      <c r="C3" s="649"/>
      <c r="D3" s="660" t="s">
        <v>113</v>
      </c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  <c r="Z3" s="660"/>
      <c r="AA3" s="660"/>
      <c r="AB3" s="660"/>
      <c r="AC3" s="660"/>
      <c r="AD3" s="660"/>
      <c r="AE3" s="660"/>
      <c r="AF3" s="660"/>
      <c r="AG3" s="660"/>
      <c r="AH3" s="660"/>
      <c r="AI3" s="660"/>
      <c r="AJ3" s="660"/>
      <c r="AK3" s="661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</row>
    <row r="4" spans="1:84" ht="15">
      <c r="A4" s="650"/>
      <c r="B4" s="651"/>
      <c r="C4" s="652"/>
      <c r="D4" s="662"/>
      <c r="E4" s="662"/>
      <c r="F4" s="662"/>
      <c r="G4" s="662"/>
      <c r="H4" s="662"/>
      <c r="I4" s="662"/>
      <c r="J4" s="662"/>
      <c r="K4" s="662"/>
      <c r="L4" s="662"/>
      <c r="M4" s="662"/>
      <c r="N4" s="662"/>
      <c r="O4" s="662"/>
      <c r="P4" s="662"/>
      <c r="Q4" s="662"/>
      <c r="R4" s="662"/>
      <c r="S4" s="662"/>
      <c r="T4" s="662"/>
      <c r="U4" s="662"/>
      <c r="V4" s="662"/>
      <c r="W4" s="662"/>
      <c r="X4" s="662"/>
      <c r="Y4" s="662"/>
      <c r="Z4" s="662"/>
      <c r="AA4" s="662"/>
      <c r="AB4" s="662"/>
      <c r="AC4" s="662"/>
      <c r="AD4" s="662"/>
      <c r="AE4" s="662"/>
      <c r="AF4" s="662"/>
      <c r="AG4" s="662"/>
      <c r="AH4" s="662"/>
      <c r="AI4" s="662"/>
      <c r="AJ4" s="662"/>
      <c r="AK4" s="663"/>
      <c r="AL4" s="57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</row>
    <row r="5" spans="1:84" ht="15.75" thickBot="1">
      <c r="A5" s="650"/>
      <c r="B5" s="651"/>
      <c r="C5" s="652"/>
      <c r="D5" s="664"/>
      <c r="E5" s="664"/>
      <c r="F5" s="664"/>
      <c r="G5" s="664"/>
      <c r="H5" s="664"/>
      <c r="I5" s="664"/>
      <c r="J5" s="664"/>
      <c r="K5" s="664"/>
      <c r="L5" s="664"/>
      <c r="M5" s="664"/>
      <c r="N5" s="664"/>
      <c r="O5" s="664"/>
      <c r="P5" s="664"/>
      <c r="Q5" s="664"/>
      <c r="R5" s="664"/>
      <c r="S5" s="664"/>
      <c r="T5" s="664"/>
      <c r="U5" s="664"/>
      <c r="V5" s="664"/>
      <c r="W5" s="664"/>
      <c r="X5" s="664"/>
      <c r="Y5" s="664"/>
      <c r="Z5" s="664"/>
      <c r="AA5" s="664"/>
      <c r="AB5" s="664"/>
      <c r="AC5" s="664"/>
      <c r="AD5" s="664"/>
      <c r="AE5" s="664"/>
      <c r="AF5" s="664"/>
      <c r="AG5" s="664"/>
      <c r="AH5" s="664"/>
      <c r="AI5" s="664"/>
      <c r="AJ5" s="664"/>
      <c r="AK5" s="665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</row>
    <row r="6" spans="1:84" ht="15">
      <c r="A6" s="650"/>
      <c r="B6" s="651"/>
      <c r="C6" s="652"/>
      <c r="D6" s="656" t="s">
        <v>114</v>
      </c>
      <c r="E6" s="634" t="s">
        <v>115</v>
      </c>
      <c r="F6" s="634" t="s">
        <v>116</v>
      </c>
      <c r="G6" s="634" t="s">
        <v>117</v>
      </c>
      <c r="H6" s="634" t="s">
        <v>118</v>
      </c>
      <c r="I6" s="634" t="s">
        <v>119</v>
      </c>
      <c r="J6" s="634" t="s">
        <v>120</v>
      </c>
      <c r="K6" s="634" t="s">
        <v>121</v>
      </c>
      <c r="L6" s="634" t="s">
        <v>122</v>
      </c>
      <c r="M6" s="634" t="s">
        <v>123</v>
      </c>
      <c r="N6" s="631" t="s">
        <v>124</v>
      </c>
      <c r="O6" s="631" t="s">
        <v>125</v>
      </c>
      <c r="P6" s="631" t="s">
        <v>126</v>
      </c>
      <c r="Q6" s="645" t="s">
        <v>127</v>
      </c>
      <c r="R6" s="635" t="s">
        <v>128</v>
      </c>
      <c r="S6" s="631" t="s">
        <v>129</v>
      </c>
      <c r="T6" s="638" t="s">
        <v>130</v>
      </c>
      <c r="U6" s="641" t="s">
        <v>131</v>
      </c>
      <c r="V6" s="631" t="s">
        <v>132</v>
      </c>
      <c r="W6" s="634" t="s">
        <v>133</v>
      </c>
      <c r="X6" s="631" t="s">
        <v>134</v>
      </c>
      <c r="Y6" s="634" t="s">
        <v>135</v>
      </c>
      <c r="Z6" s="631" t="s">
        <v>136</v>
      </c>
      <c r="AA6" s="631" t="s">
        <v>137</v>
      </c>
      <c r="AB6" s="631" t="s">
        <v>138</v>
      </c>
      <c r="AC6" s="634" t="s">
        <v>139</v>
      </c>
      <c r="AD6" s="631" t="s">
        <v>140</v>
      </c>
      <c r="AE6" s="631" t="s">
        <v>141</v>
      </c>
      <c r="AF6" s="634" t="s">
        <v>142</v>
      </c>
      <c r="AG6" s="631" t="s">
        <v>143</v>
      </c>
      <c r="AH6" s="666" t="s">
        <v>144</v>
      </c>
      <c r="AI6" s="666" t="s">
        <v>145</v>
      </c>
      <c r="AJ6" s="666" t="s">
        <v>146</v>
      </c>
      <c r="AK6" s="675" t="s">
        <v>147</v>
      </c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</row>
    <row r="7" spans="1:84" ht="15">
      <c r="A7" s="650"/>
      <c r="B7" s="651"/>
      <c r="C7" s="652"/>
      <c r="D7" s="657"/>
      <c r="E7" s="632"/>
      <c r="F7" s="632"/>
      <c r="G7" s="632"/>
      <c r="H7" s="632"/>
      <c r="I7" s="632"/>
      <c r="J7" s="632"/>
      <c r="K7" s="632"/>
      <c r="L7" s="632"/>
      <c r="M7" s="632"/>
      <c r="N7" s="632"/>
      <c r="O7" s="632"/>
      <c r="P7" s="632"/>
      <c r="Q7" s="646"/>
      <c r="R7" s="636"/>
      <c r="S7" s="632"/>
      <c r="T7" s="639"/>
      <c r="U7" s="642"/>
      <c r="V7" s="632"/>
      <c r="W7" s="632"/>
      <c r="X7" s="632"/>
      <c r="Y7" s="632"/>
      <c r="Z7" s="632"/>
      <c r="AA7" s="632"/>
      <c r="AB7" s="632"/>
      <c r="AC7" s="632"/>
      <c r="AD7" s="632"/>
      <c r="AE7" s="632"/>
      <c r="AF7" s="632"/>
      <c r="AG7" s="632"/>
      <c r="AH7" s="667"/>
      <c r="AI7" s="667"/>
      <c r="AJ7" s="667"/>
      <c r="AK7" s="676"/>
      <c r="AL7" s="57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</row>
    <row r="8" spans="1:84" ht="61.5" customHeight="1" thickBot="1">
      <c r="A8" s="653"/>
      <c r="B8" s="654"/>
      <c r="C8" s="655"/>
      <c r="D8" s="657"/>
      <c r="E8" s="644"/>
      <c r="F8" s="633"/>
      <c r="G8" s="644"/>
      <c r="H8" s="644"/>
      <c r="I8" s="644"/>
      <c r="J8" s="644"/>
      <c r="K8" s="633"/>
      <c r="L8" s="633"/>
      <c r="M8" s="633"/>
      <c r="N8" s="633"/>
      <c r="O8" s="633"/>
      <c r="P8" s="633"/>
      <c r="Q8" s="647"/>
      <c r="R8" s="637"/>
      <c r="S8" s="633"/>
      <c r="T8" s="640"/>
      <c r="U8" s="643"/>
      <c r="V8" s="633"/>
      <c r="W8" s="633"/>
      <c r="X8" s="633"/>
      <c r="Y8" s="633"/>
      <c r="Z8" s="633"/>
      <c r="AA8" s="633"/>
      <c r="AB8" s="633"/>
      <c r="AC8" s="633"/>
      <c r="AD8" s="633"/>
      <c r="AE8" s="633"/>
      <c r="AF8" s="633"/>
      <c r="AG8" s="633"/>
      <c r="AH8" s="668"/>
      <c r="AI8" s="668"/>
      <c r="AJ8" s="668"/>
      <c r="AK8" s="677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</row>
    <row r="9" spans="1:84" ht="15">
      <c r="A9" s="673" t="s">
        <v>1</v>
      </c>
      <c r="B9" s="671" t="s">
        <v>2</v>
      </c>
      <c r="C9" s="669" t="s">
        <v>3</v>
      </c>
      <c r="D9" s="658"/>
      <c r="E9" s="58">
        <v>311</v>
      </c>
      <c r="F9" s="58">
        <v>312</v>
      </c>
      <c r="G9" s="58">
        <v>313</v>
      </c>
      <c r="H9" s="58">
        <v>314</v>
      </c>
      <c r="I9" s="58" t="s">
        <v>148</v>
      </c>
      <c r="J9" s="58">
        <v>316</v>
      </c>
      <c r="K9" s="58" t="s">
        <v>149</v>
      </c>
      <c r="L9" s="58" t="s">
        <v>150</v>
      </c>
      <c r="M9" s="58">
        <v>335</v>
      </c>
      <c r="N9" s="64" t="s">
        <v>151</v>
      </c>
      <c r="O9" s="64" t="s">
        <v>152</v>
      </c>
      <c r="P9" s="64" t="s">
        <v>153</v>
      </c>
      <c r="Q9" s="64" t="s">
        <v>154</v>
      </c>
      <c r="R9" s="64">
        <v>342</v>
      </c>
      <c r="S9" s="64">
        <v>343</v>
      </c>
      <c r="T9" s="58" t="s">
        <v>155</v>
      </c>
      <c r="U9" s="64" t="s">
        <v>156</v>
      </c>
      <c r="V9" s="64" t="s">
        <v>157</v>
      </c>
      <c r="W9" s="58" t="s">
        <v>158</v>
      </c>
      <c r="X9" s="64" t="s">
        <v>159</v>
      </c>
      <c r="Y9" s="58" t="s">
        <v>160</v>
      </c>
      <c r="Z9" s="64" t="s">
        <v>161</v>
      </c>
      <c r="AA9" s="64" t="s">
        <v>162</v>
      </c>
      <c r="AB9" s="64" t="s">
        <v>163</v>
      </c>
      <c r="AC9" s="58" t="s">
        <v>164</v>
      </c>
      <c r="AD9" s="64" t="s">
        <v>165</v>
      </c>
      <c r="AE9" s="64" t="s">
        <v>166</v>
      </c>
      <c r="AF9" s="58" t="s">
        <v>167</v>
      </c>
      <c r="AG9" s="64">
        <v>375</v>
      </c>
      <c r="AH9" s="64" t="s">
        <v>168</v>
      </c>
      <c r="AI9" s="64" t="s">
        <v>169</v>
      </c>
      <c r="AJ9" s="64" t="s">
        <v>170</v>
      </c>
      <c r="AK9" s="73" t="s">
        <v>171</v>
      </c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</row>
    <row r="10" spans="1:84" ht="15.75" thickBot="1">
      <c r="A10" s="674"/>
      <c r="B10" s="672"/>
      <c r="C10" s="670"/>
      <c r="D10" s="659"/>
      <c r="E10" s="70" t="s">
        <v>172</v>
      </c>
      <c r="F10" s="69" t="s">
        <v>173</v>
      </c>
      <c r="G10" s="70" t="s">
        <v>174</v>
      </c>
      <c r="H10" s="70" t="s">
        <v>175</v>
      </c>
      <c r="I10" s="70" t="s">
        <v>176</v>
      </c>
      <c r="J10" s="70" t="s">
        <v>177</v>
      </c>
      <c r="K10" s="69" t="s">
        <v>178</v>
      </c>
      <c r="L10" s="69" t="s">
        <v>179</v>
      </c>
      <c r="M10" s="69" t="s">
        <v>180</v>
      </c>
      <c r="N10" s="69" t="s">
        <v>181</v>
      </c>
      <c r="O10" s="69" t="s">
        <v>182</v>
      </c>
      <c r="P10" s="69" t="s">
        <v>183</v>
      </c>
      <c r="Q10" s="70" t="s">
        <v>184</v>
      </c>
      <c r="R10" s="69" t="s">
        <v>185</v>
      </c>
      <c r="S10" s="69" t="s">
        <v>186</v>
      </c>
      <c r="T10" s="69" t="s">
        <v>187</v>
      </c>
      <c r="U10" s="69" t="s">
        <v>188</v>
      </c>
      <c r="V10" s="69" t="s">
        <v>189</v>
      </c>
      <c r="W10" s="69" t="s">
        <v>190</v>
      </c>
      <c r="X10" s="69" t="s">
        <v>191</v>
      </c>
      <c r="Y10" s="69" t="s">
        <v>192</v>
      </c>
      <c r="Z10" s="69" t="s">
        <v>193</v>
      </c>
      <c r="AA10" s="69" t="s">
        <v>194</v>
      </c>
      <c r="AB10" s="69" t="s">
        <v>195</v>
      </c>
      <c r="AC10" s="70" t="s">
        <v>196</v>
      </c>
      <c r="AD10" s="69" t="s">
        <v>197</v>
      </c>
      <c r="AE10" s="69" t="s">
        <v>198</v>
      </c>
      <c r="AF10" s="69" t="s">
        <v>199</v>
      </c>
      <c r="AG10" s="69" t="s">
        <v>200</v>
      </c>
      <c r="AH10" s="69" t="s">
        <v>201</v>
      </c>
      <c r="AI10" s="69" t="s">
        <v>202</v>
      </c>
      <c r="AJ10" s="69" t="s">
        <v>203</v>
      </c>
      <c r="AK10" s="74" t="s">
        <v>204</v>
      </c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</row>
    <row r="11" spans="1:84" ht="15">
      <c r="A11" s="63">
        <v>1</v>
      </c>
      <c r="B11" s="62" t="s">
        <v>10</v>
      </c>
      <c r="C11" s="66" t="s">
        <v>11</v>
      </c>
      <c r="D11" s="77">
        <v>1693328441.77</v>
      </c>
      <c r="E11" s="68">
        <v>1033050986.93</v>
      </c>
      <c r="F11" s="65"/>
      <c r="G11" s="65"/>
      <c r="H11" s="65">
        <v>23374015.14</v>
      </c>
      <c r="I11" s="65">
        <v>10765347.29</v>
      </c>
      <c r="J11" s="65"/>
      <c r="K11" s="65"/>
      <c r="L11" s="65"/>
      <c r="M11" s="65">
        <v>433702.55</v>
      </c>
      <c r="N11" s="65"/>
      <c r="O11" s="65"/>
      <c r="P11" s="65"/>
      <c r="Q11" s="65">
        <v>46499700</v>
      </c>
      <c r="R11" s="65"/>
      <c r="S11" s="65">
        <v>71349457.43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>
        <v>23464253.49</v>
      </c>
      <c r="AI11" s="65"/>
      <c r="AJ11" s="65">
        <v>478252593.21</v>
      </c>
      <c r="AK11" s="72">
        <v>6138385.73</v>
      </c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</row>
    <row r="12" spans="1:84" ht="15">
      <c r="A12" s="60">
        <v>2</v>
      </c>
      <c r="B12" s="61" t="s">
        <v>12</v>
      </c>
      <c r="C12" s="66" t="s">
        <v>13</v>
      </c>
      <c r="D12" s="77">
        <v>1349578071.23</v>
      </c>
      <c r="E12" s="67">
        <v>252490039.18</v>
      </c>
      <c r="F12" s="59"/>
      <c r="G12" s="59"/>
      <c r="H12" s="59">
        <v>45006361.24</v>
      </c>
      <c r="I12" s="59"/>
      <c r="J12" s="59"/>
      <c r="K12" s="59"/>
      <c r="L12" s="59"/>
      <c r="M12" s="59">
        <v>24180635.7</v>
      </c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>
        <v>6556811.01</v>
      </c>
      <c r="AI12" s="59"/>
      <c r="AJ12" s="59">
        <v>1015029261.09</v>
      </c>
      <c r="AK12" s="71">
        <v>6314963.01</v>
      </c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</row>
    <row r="13" spans="1:84" ht="15">
      <c r="A13" s="60">
        <v>3</v>
      </c>
      <c r="B13" s="61" t="s">
        <v>14</v>
      </c>
      <c r="C13" s="66" t="s">
        <v>15</v>
      </c>
      <c r="D13" s="77">
        <v>903459962.15</v>
      </c>
      <c r="E13" s="67">
        <v>574734313.43</v>
      </c>
      <c r="F13" s="59"/>
      <c r="G13" s="59"/>
      <c r="H13" s="59">
        <v>1520130.12</v>
      </c>
      <c r="I13" s="59">
        <v>2755697.13</v>
      </c>
      <c r="J13" s="59"/>
      <c r="K13" s="59"/>
      <c r="L13" s="59"/>
      <c r="M13" s="59">
        <v>1889823.09</v>
      </c>
      <c r="N13" s="59"/>
      <c r="O13" s="59"/>
      <c r="P13" s="59"/>
      <c r="Q13" s="59">
        <v>6938200</v>
      </c>
      <c r="R13" s="59"/>
      <c r="S13" s="59"/>
      <c r="T13" s="59"/>
      <c r="U13" s="59">
        <v>35281152.19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>
        <v>20519493.99</v>
      </c>
      <c r="AI13" s="59">
        <v>485249.52</v>
      </c>
      <c r="AJ13" s="59">
        <v>259015477.63</v>
      </c>
      <c r="AK13" s="71">
        <v>320425.05</v>
      </c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</row>
    <row r="14" spans="1:84" ht="15">
      <c r="A14" s="60">
        <v>4</v>
      </c>
      <c r="B14" s="61" t="s">
        <v>16</v>
      </c>
      <c r="C14" s="66" t="s">
        <v>17</v>
      </c>
      <c r="D14" s="77">
        <v>1441286025.77</v>
      </c>
      <c r="E14" s="67">
        <v>886387282.72</v>
      </c>
      <c r="F14" s="59"/>
      <c r="G14" s="59"/>
      <c r="H14" s="59">
        <v>447831.02</v>
      </c>
      <c r="I14" s="59">
        <v>1487.28</v>
      </c>
      <c r="J14" s="59"/>
      <c r="K14" s="59"/>
      <c r="L14" s="59"/>
      <c r="M14" s="59">
        <v>1224232.55</v>
      </c>
      <c r="N14" s="59"/>
      <c r="O14" s="59"/>
      <c r="P14" s="59"/>
      <c r="Q14" s="59"/>
      <c r="R14" s="59"/>
      <c r="S14" s="59"/>
      <c r="T14" s="59"/>
      <c r="U14" s="59">
        <v>4804577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>
        <v>23486522.54</v>
      </c>
      <c r="AI14" s="59">
        <v>27045</v>
      </c>
      <c r="AJ14" s="59">
        <v>523342685.23</v>
      </c>
      <c r="AK14" s="71">
        <v>1564362.43</v>
      </c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</row>
    <row r="15" spans="1:84" ht="15">
      <c r="A15" s="60">
        <v>5</v>
      </c>
      <c r="B15" s="61" t="s">
        <v>18</v>
      </c>
      <c r="C15" s="66" t="s">
        <v>19</v>
      </c>
      <c r="D15" s="77">
        <v>1897922913.7900002</v>
      </c>
      <c r="E15" s="67">
        <v>858660209.22</v>
      </c>
      <c r="F15" s="59"/>
      <c r="G15" s="59"/>
      <c r="H15" s="59">
        <v>538254.62</v>
      </c>
      <c r="I15" s="59">
        <v>1395098.22</v>
      </c>
      <c r="J15" s="59"/>
      <c r="K15" s="59"/>
      <c r="L15" s="59"/>
      <c r="M15" s="59">
        <v>4009565.4</v>
      </c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>
        <v>14136105.2</v>
      </c>
      <c r="AI15" s="59">
        <v>15225595.69</v>
      </c>
      <c r="AJ15" s="59">
        <v>992683197</v>
      </c>
      <c r="AK15" s="71">
        <v>11274888.44</v>
      </c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</row>
    <row r="16" spans="1:84" ht="15">
      <c r="A16" s="60">
        <v>6</v>
      </c>
      <c r="B16" s="61" t="s">
        <v>20</v>
      </c>
      <c r="C16" s="66" t="s">
        <v>21</v>
      </c>
      <c r="D16" s="77">
        <v>1218537301.53</v>
      </c>
      <c r="E16" s="67">
        <v>436848965.07</v>
      </c>
      <c r="F16" s="59"/>
      <c r="G16" s="59"/>
      <c r="H16" s="59">
        <v>271765.15</v>
      </c>
      <c r="I16" s="59">
        <v>311831.63</v>
      </c>
      <c r="J16" s="59"/>
      <c r="K16" s="59"/>
      <c r="L16" s="59"/>
      <c r="M16" s="59">
        <v>341987.59</v>
      </c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>
        <v>14000985.97</v>
      </c>
      <c r="AI16" s="59">
        <v>560</v>
      </c>
      <c r="AJ16" s="59">
        <v>765408893.71</v>
      </c>
      <c r="AK16" s="71">
        <v>1352312.41</v>
      </c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</row>
    <row r="17" spans="1:84" ht="15">
      <c r="A17" s="60">
        <v>7</v>
      </c>
      <c r="B17" s="61" t="s">
        <v>22</v>
      </c>
      <c r="C17" s="66" t="s">
        <v>23</v>
      </c>
      <c r="D17" s="77">
        <v>1646120865.9099998</v>
      </c>
      <c r="E17" s="67">
        <v>1413291495.07</v>
      </c>
      <c r="F17" s="59"/>
      <c r="G17" s="59"/>
      <c r="H17" s="59">
        <v>963606.47</v>
      </c>
      <c r="I17" s="59">
        <v>3347743.65</v>
      </c>
      <c r="J17" s="59"/>
      <c r="K17" s="59"/>
      <c r="L17" s="59"/>
      <c r="M17" s="59">
        <v>2644796.75</v>
      </c>
      <c r="N17" s="59"/>
      <c r="O17" s="59"/>
      <c r="P17" s="59"/>
      <c r="Q17" s="59">
        <v>47194200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>
        <v>149650.29</v>
      </c>
      <c r="AG17" s="59"/>
      <c r="AH17" s="59">
        <v>17342520.31</v>
      </c>
      <c r="AI17" s="59"/>
      <c r="AJ17" s="59">
        <v>158032573.03</v>
      </c>
      <c r="AK17" s="71">
        <v>3154280.34</v>
      </c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</row>
    <row r="18" spans="1:84" ht="15">
      <c r="A18" s="60">
        <v>8</v>
      </c>
      <c r="B18" s="61" t="s">
        <v>24</v>
      </c>
      <c r="C18" s="66" t="s">
        <v>25</v>
      </c>
      <c r="D18" s="77">
        <v>971290472.8900001</v>
      </c>
      <c r="E18" s="67">
        <v>728552122.45</v>
      </c>
      <c r="F18" s="59"/>
      <c r="G18" s="59"/>
      <c r="H18" s="59">
        <v>488256</v>
      </c>
      <c r="I18" s="59">
        <v>375829.37</v>
      </c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>
        <v>11528570.45</v>
      </c>
      <c r="AI18" s="59">
        <v>607624</v>
      </c>
      <c r="AJ18" s="59">
        <v>229331515.62</v>
      </c>
      <c r="AK18" s="71">
        <v>406555</v>
      </c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</row>
    <row r="19" spans="1:37" ht="15">
      <c r="A19" s="60">
        <v>9</v>
      </c>
      <c r="B19" s="61" t="s">
        <v>26</v>
      </c>
      <c r="C19" s="66" t="s">
        <v>27</v>
      </c>
      <c r="D19" s="77">
        <v>1211683327.4399998</v>
      </c>
      <c r="E19" s="67">
        <v>800606132.52</v>
      </c>
      <c r="F19" s="59"/>
      <c r="G19" s="59"/>
      <c r="H19" s="59">
        <v>1232134.3</v>
      </c>
      <c r="I19" s="59">
        <v>157947.03</v>
      </c>
      <c r="J19" s="59"/>
      <c r="K19" s="59"/>
      <c r="L19" s="59"/>
      <c r="M19" s="59">
        <v>546072</v>
      </c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>
        <v>1039450.67</v>
      </c>
      <c r="AI19" s="59">
        <v>93063</v>
      </c>
      <c r="AJ19" s="59">
        <v>407908033.7</v>
      </c>
      <c r="AK19" s="71">
        <v>100494.22</v>
      </c>
    </row>
    <row r="20" spans="1:37" ht="15">
      <c r="A20" s="60">
        <v>10</v>
      </c>
      <c r="B20" s="76" t="s">
        <v>28</v>
      </c>
      <c r="C20" s="66" t="s">
        <v>29</v>
      </c>
      <c r="D20" s="77">
        <v>496705032.69000006</v>
      </c>
      <c r="E20" s="67">
        <v>327823338.06</v>
      </c>
      <c r="F20" s="59"/>
      <c r="G20" s="59"/>
      <c r="H20" s="59">
        <v>1167793.29</v>
      </c>
      <c r="I20" s="59">
        <v>1021946.07</v>
      </c>
      <c r="J20" s="59"/>
      <c r="K20" s="59"/>
      <c r="L20" s="59"/>
      <c r="M20" s="59">
        <v>1095656.65</v>
      </c>
      <c r="N20" s="59"/>
      <c r="O20" s="59"/>
      <c r="P20" s="59"/>
      <c r="Q20" s="59">
        <v>2486800</v>
      </c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>
        <v>25601811.29</v>
      </c>
      <c r="AI20" s="59">
        <v>125541</v>
      </c>
      <c r="AJ20" s="59">
        <v>120558543.34</v>
      </c>
      <c r="AK20" s="71">
        <v>16823602.99</v>
      </c>
    </row>
    <row r="21" spans="1:37" ht="15">
      <c r="A21" s="60">
        <v>11</v>
      </c>
      <c r="B21" s="76" t="s">
        <v>30</v>
      </c>
      <c r="C21" s="66" t="s">
        <v>31</v>
      </c>
      <c r="D21" s="77">
        <v>557907130.37</v>
      </c>
      <c r="E21" s="67">
        <v>395535040.91</v>
      </c>
      <c r="F21" s="59"/>
      <c r="G21" s="59"/>
      <c r="H21" s="59">
        <v>4765220.9</v>
      </c>
      <c r="I21" s="59">
        <v>1152088.39</v>
      </c>
      <c r="J21" s="59"/>
      <c r="K21" s="59"/>
      <c r="L21" s="59"/>
      <c r="M21" s="59">
        <v>987128.22</v>
      </c>
      <c r="N21" s="59"/>
      <c r="O21" s="59"/>
      <c r="P21" s="59"/>
      <c r="Q21" s="59"/>
      <c r="R21" s="59"/>
      <c r="S21" s="59"/>
      <c r="T21" s="59"/>
      <c r="U21" s="59">
        <v>57823836.9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>
        <v>46950225.45</v>
      </c>
      <c r="AI21" s="59">
        <v>572469.93</v>
      </c>
      <c r="AJ21" s="59">
        <v>49857876.35</v>
      </c>
      <c r="AK21" s="71">
        <v>263243.32</v>
      </c>
    </row>
    <row r="22" spans="1:37" ht="15">
      <c r="A22" s="80" t="s">
        <v>32</v>
      </c>
      <c r="B22" s="81" t="s">
        <v>33</v>
      </c>
      <c r="C22" s="86"/>
      <c r="D22" s="97">
        <v>13387819545.540003</v>
      </c>
      <c r="E22" s="94">
        <v>7707979925.56</v>
      </c>
      <c r="F22" s="95">
        <v>0</v>
      </c>
      <c r="G22" s="95">
        <v>0</v>
      </c>
      <c r="H22" s="95">
        <v>79775368.25000001</v>
      </c>
      <c r="I22" s="95">
        <v>21285016.060000002</v>
      </c>
      <c r="J22" s="95">
        <v>0</v>
      </c>
      <c r="K22" s="95">
        <v>0</v>
      </c>
      <c r="L22" s="95">
        <v>0</v>
      </c>
      <c r="M22" s="95">
        <v>37353600.49999999</v>
      </c>
      <c r="N22" s="95">
        <v>0</v>
      </c>
      <c r="O22" s="95">
        <v>0</v>
      </c>
      <c r="P22" s="95">
        <v>0</v>
      </c>
      <c r="Q22" s="95">
        <v>103118900</v>
      </c>
      <c r="R22" s="95">
        <v>0</v>
      </c>
      <c r="S22" s="95">
        <v>71349457.43</v>
      </c>
      <c r="T22" s="95">
        <v>0</v>
      </c>
      <c r="U22" s="95">
        <v>97909566.09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149650.29</v>
      </c>
      <c r="AG22" s="95">
        <v>0</v>
      </c>
      <c r="AH22" s="95">
        <v>204626750.37</v>
      </c>
      <c r="AI22" s="95">
        <v>17137148.14</v>
      </c>
      <c r="AJ22" s="95">
        <v>4999420649.910001</v>
      </c>
      <c r="AK22" s="96">
        <v>47713512.94</v>
      </c>
    </row>
    <row r="23" spans="1:37" ht="15">
      <c r="A23" s="60">
        <v>12</v>
      </c>
      <c r="B23" s="61" t="s">
        <v>34</v>
      </c>
      <c r="C23" s="66" t="s">
        <v>35</v>
      </c>
      <c r="D23" s="77">
        <v>502636778.6499999</v>
      </c>
      <c r="E23" s="67">
        <v>378269386.28</v>
      </c>
      <c r="F23" s="59"/>
      <c r="G23" s="59"/>
      <c r="H23" s="59">
        <v>7975593.23</v>
      </c>
      <c r="I23" s="59">
        <v>2426281.11</v>
      </c>
      <c r="J23" s="59"/>
      <c r="K23" s="59"/>
      <c r="L23" s="59"/>
      <c r="M23" s="59">
        <v>536819.39</v>
      </c>
      <c r="N23" s="59"/>
      <c r="O23" s="59"/>
      <c r="P23" s="59"/>
      <c r="Q23" s="59"/>
      <c r="R23" s="59"/>
      <c r="S23" s="59">
        <v>1314679.27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>
        <v>11622327.84</v>
      </c>
      <c r="AI23" s="59">
        <v>8134833.41</v>
      </c>
      <c r="AJ23" s="59">
        <v>43110936.16</v>
      </c>
      <c r="AK23" s="71">
        <v>49245921.96</v>
      </c>
    </row>
    <row r="24" spans="1:37" ht="15">
      <c r="A24" s="80" t="s">
        <v>36</v>
      </c>
      <c r="B24" s="81" t="s">
        <v>37</v>
      </c>
      <c r="C24" s="86"/>
      <c r="D24" s="97">
        <v>502636778.6499999</v>
      </c>
      <c r="E24" s="94">
        <v>378269386.28</v>
      </c>
      <c r="F24" s="95">
        <v>0</v>
      </c>
      <c r="G24" s="95">
        <v>0</v>
      </c>
      <c r="H24" s="95">
        <v>7975593.23</v>
      </c>
      <c r="I24" s="95">
        <v>2426281.11</v>
      </c>
      <c r="J24" s="95">
        <v>0</v>
      </c>
      <c r="K24" s="95">
        <v>0</v>
      </c>
      <c r="L24" s="95">
        <v>0</v>
      </c>
      <c r="M24" s="95">
        <v>536819.39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1314679.27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11622327.84</v>
      </c>
      <c r="AI24" s="95">
        <v>8134833.41</v>
      </c>
      <c r="AJ24" s="95">
        <v>43110936.16</v>
      </c>
      <c r="AK24" s="96">
        <v>49245921.96</v>
      </c>
    </row>
    <row r="25" spans="1:37" ht="15">
      <c r="A25" s="60">
        <v>13</v>
      </c>
      <c r="B25" s="61" t="s">
        <v>38</v>
      </c>
      <c r="C25" s="66" t="s">
        <v>39</v>
      </c>
      <c r="D25" s="75">
        <v>10314536.54</v>
      </c>
      <c r="E25" s="67">
        <v>7493930.29</v>
      </c>
      <c r="F25" s="59"/>
      <c r="G25" s="59"/>
      <c r="H25" s="59">
        <v>1791800</v>
      </c>
      <c r="I25" s="59">
        <v>734559.74</v>
      </c>
      <c r="J25" s="59"/>
      <c r="K25" s="59"/>
      <c r="L25" s="59"/>
      <c r="M25" s="59"/>
      <c r="N25" s="59"/>
      <c r="O25" s="59"/>
      <c r="P25" s="59"/>
      <c r="Q25" s="59"/>
      <c r="R25" s="59"/>
      <c r="S25" s="59">
        <v>82250.45</v>
      </c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>
        <v>56002.05</v>
      </c>
      <c r="AI25" s="59"/>
      <c r="AJ25" s="59"/>
      <c r="AK25" s="71">
        <v>155994.01</v>
      </c>
    </row>
    <row r="26" spans="1:37" ht="15">
      <c r="A26" s="60">
        <v>14</v>
      </c>
      <c r="B26" s="61" t="s">
        <v>40</v>
      </c>
      <c r="C26" s="66" t="s">
        <v>41</v>
      </c>
      <c r="D26" s="75">
        <v>125551040.35999998</v>
      </c>
      <c r="E26" s="67">
        <v>120294965.59</v>
      </c>
      <c r="F26" s="59"/>
      <c r="G26" s="59"/>
      <c r="H26" s="59">
        <v>80533.19</v>
      </c>
      <c r="I26" s="59">
        <v>1690176.35</v>
      </c>
      <c r="J26" s="59"/>
      <c r="K26" s="59"/>
      <c r="L26" s="59"/>
      <c r="M26" s="59">
        <v>809487.24</v>
      </c>
      <c r="N26" s="59"/>
      <c r="O26" s="59"/>
      <c r="P26" s="59"/>
      <c r="Q26" s="59">
        <v>2500000</v>
      </c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>
        <v>152410</v>
      </c>
      <c r="AI26" s="59"/>
      <c r="AJ26" s="59"/>
      <c r="AK26" s="71">
        <v>23467.99</v>
      </c>
    </row>
    <row r="27" spans="1:37" ht="15">
      <c r="A27" s="60">
        <v>15</v>
      </c>
      <c r="B27" s="61" t="s">
        <v>42</v>
      </c>
      <c r="C27" s="66" t="s">
        <v>43</v>
      </c>
      <c r="D27" s="75">
        <v>51232912</v>
      </c>
      <c r="E27" s="67">
        <v>43627567.04</v>
      </c>
      <c r="F27" s="59"/>
      <c r="G27" s="59"/>
      <c r="H27" s="59">
        <v>1475310.83</v>
      </c>
      <c r="I27" s="59"/>
      <c r="J27" s="59"/>
      <c r="K27" s="59"/>
      <c r="L27" s="59"/>
      <c r="M27" s="59">
        <v>2362</v>
      </c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>
        <v>296322.42</v>
      </c>
      <c r="AI27" s="59"/>
      <c r="AJ27" s="59">
        <v>5755633.07</v>
      </c>
      <c r="AK27" s="71">
        <v>75716.64</v>
      </c>
    </row>
    <row r="28" spans="1:37" ht="15">
      <c r="A28" s="60">
        <v>16</v>
      </c>
      <c r="B28" s="76" t="s">
        <v>44</v>
      </c>
      <c r="C28" s="66" t="s">
        <v>45</v>
      </c>
      <c r="D28" s="75">
        <v>12101206.98</v>
      </c>
      <c r="E28" s="67">
        <v>8877898.98</v>
      </c>
      <c r="F28" s="59"/>
      <c r="G28" s="59"/>
      <c r="H28" s="59">
        <v>136790</v>
      </c>
      <c r="I28" s="59"/>
      <c r="J28" s="59"/>
      <c r="K28" s="59"/>
      <c r="L28" s="59"/>
      <c r="M28" s="59">
        <v>134000</v>
      </c>
      <c r="N28" s="59"/>
      <c r="O28" s="59"/>
      <c r="P28" s="59"/>
      <c r="Q28" s="59">
        <v>2805493</v>
      </c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71">
        <v>147025</v>
      </c>
    </row>
    <row r="29" spans="1:37" ht="15">
      <c r="A29" s="60">
        <v>17</v>
      </c>
      <c r="B29" s="61" t="s">
        <v>46</v>
      </c>
      <c r="C29" s="66" t="s">
        <v>47</v>
      </c>
      <c r="D29" s="75">
        <v>110110504.85</v>
      </c>
      <c r="E29" s="67">
        <v>97458888.36</v>
      </c>
      <c r="F29" s="59"/>
      <c r="G29" s="59"/>
      <c r="H29" s="59">
        <v>148182.91</v>
      </c>
      <c r="I29" s="59"/>
      <c r="J29" s="59"/>
      <c r="K29" s="59"/>
      <c r="L29" s="59"/>
      <c r="M29" s="59">
        <v>185548</v>
      </c>
      <c r="N29" s="59"/>
      <c r="O29" s="59"/>
      <c r="P29" s="59"/>
      <c r="Q29" s="59">
        <v>9915200</v>
      </c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>
        <v>1256075.52</v>
      </c>
      <c r="AI29" s="59">
        <v>134934</v>
      </c>
      <c r="AJ29" s="59">
        <v>1011676.06</v>
      </c>
      <c r="AK29" s="71"/>
    </row>
    <row r="30" spans="1:37" ht="15">
      <c r="A30" s="60">
        <v>18</v>
      </c>
      <c r="B30" s="61" t="s">
        <v>48</v>
      </c>
      <c r="C30" s="66" t="s">
        <v>49</v>
      </c>
      <c r="D30" s="75">
        <v>50886671.8</v>
      </c>
      <c r="E30" s="67">
        <v>29177261.78</v>
      </c>
      <c r="F30" s="59"/>
      <c r="G30" s="59"/>
      <c r="H30" s="59">
        <v>4801.65</v>
      </c>
      <c r="I30" s="59"/>
      <c r="J30" s="59"/>
      <c r="K30" s="59"/>
      <c r="L30" s="59"/>
      <c r="M30" s="59">
        <v>78165.45</v>
      </c>
      <c r="N30" s="59"/>
      <c r="O30" s="59"/>
      <c r="P30" s="59"/>
      <c r="Q30" s="59"/>
      <c r="R30" s="59"/>
      <c r="S30" s="59"/>
      <c r="T30" s="59"/>
      <c r="U30" s="59">
        <v>245488.01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>
        <v>4133406.98</v>
      </c>
      <c r="AI30" s="59">
        <v>345798.63</v>
      </c>
      <c r="AJ30" s="59">
        <v>16883140.15</v>
      </c>
      <c r="AK30" s="71">
        <v>18609.15</v>
      </c>
    </row>
    <row r="31" spans="1:37" ht="15">
      <c r="A31" s="60">
        <v>19</v>
      </c>
      <c r="B31" s="61" t="s">
        <v>50</v>
      </c>
      <c r="C31" s="66" t="s">
        <v>51</v>
      </c>
      <c r="D31" s="75">
        <v>73089407.68</v>
      </c>
      <c r="E31" s="67">
        <v>51583909.85</v>
      </c>
      <c r="F31" s="59"/>
      <c r="G31" s="59"/>
      <c r="H31" s="59">
        <v>79473.84</v>
      </c>
      <c r="I31" s="59">
        <v>36284.46</v>
      </c>
      <c r="J31" s="59"/>
      <c r="K31" s="59"/>
      <c r="L31" s="59"/>
      <c r="M31" s="59">
        <v>621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>
        <v>870284.99</v>
      </c>
      <c r="AI31" s="59"/>
      <c r="AJ31" s="59">
        <v>20347978.85</v>
      </c>
      <c r="AK31" s="71">
        <v>170854.69</v>
      </c>
    </row>
    <row r="32" spans="1:37" ht="15">
      <c r="A32" s="60">
        <v>20</v>
      </c>
      <c r="B32" s="76" t="s">
        <v>52</v>
      </c>
      <c r="C32" s="66" t="s">
        <v>53</v>
      </c>
      <c r="D32" s="75">
        <v>47822753.72</v>
      </c>
      <c r="E32" s="67">
        <v>37247661.47</v>
      </c>
      <c r="F32" s="59"/>
      <c r="G32" s="59"/>
      <c r="H32" s="59">
        <v>121015</v>
      </c>
      <c r="I32" s="59"/>
      <c r="J32" s="59"/>
      <c r="K32" s="59"/>
      <c r="L32" s="59"/>
      <c r="M32" s="59">
        <v>629527</v>
      </c>
      <c r="N32" s="59"/>
      <c r="O32" s="59"/>
      <c r="P32" s="59"/>
      <c r="Q32" s="59">
        <v>2545096</v>
      </c>
      <c r="R32" s="59"/>
      <c r="S32" s="59"/>
      <c r="T32" s="59"/>
      <c r="U32" s="59">
        <v>360567.07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>
        <v>1653864.53</v>
      </c>
      <c r="AI32" s="59"/>
      <c r="AJ32" s="59">
        <v>4592991.03</v>
      </c>
      <c r="AK32" s="71">
        <v>672031.62</v>
      </c>
    </row>
    <row r="33" spans="1:37" ht="15">
      <c r="A33" s="60">
        <v>21</v>
      </c>
      <c r="B33" s="61" t="s">
        <v>54</v>
      </c>
      <c r="C33" s="66" t="s">
        <v>55</v>
      </c>
      <c r="D33" s="75">
        <v>56650410.11</v>
      </c>
      <c r="E33" s="67">
        <v>52976653.99</v>
      </c>
      <c r="F33" s="59"/>
      <c r="G33" s="59"/>
      <c r="H33" s="59">
        <v>150857.76</v>
      </c>
      <c r="I33" s="59">
        <v>2954002.09</v>
      </c>
      <c r="J33" s="59"/>
      <c r="K33" s="59"/>
      <c r="L33" s="59"/>
      <c r="M33" s="59">
        <v>26095.9</v>
      </c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>
        <v>251466.98</v>
      </c>
      <c r="AI33" s="59"/>
      <c r="AJ33" s="59"/>
      <c r="AK33" s="71">
        <v>291333.39</v>
      </c>
    </row>
    <row r="34" spans="1:37" ht="15">
      <c r="A34" s="60">
        <v>22</v>
      </c>
      <c r="B34" s="76" t="s">
        <v>56</v>
      </c>
      <c r="C34" s="66" t="s">
        <v>57</v>
      </c>
      <c r="D34" s="75">
        <v>18936070.2</v>
      </c>
      <c r="E34" s="67">
        <v>11620205.31</v>
      </c>
      <c r="F34" s="59"/>
      <c r="G34" s="59"/>
      <c r="H34" s="59">
        <v>37100</v>
      </c>
      <c r="I34" s="59">
        <v>2618</v>
      </c>
      <c r="J34" s="59"/>
      <c r="K34" s="59"/>
      <c r="L34" s="59"/>
      <c r="M34" s="59">
        <v>129270</v>
      </c>
      <c r="N34" s="59"/>
      <c r="O34" s="59"/>
      <c r="P34" s="59"/>
      <c r="Q34" s="59">
        <v>2428849</v>
      </c>
      <c r="R34" s="59"/>
      <c r="S34" s="59"/>
      <c r="T34" s="59"/>
      <c r="U34" s="59">
        <v>4507748.09</v>
      </c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>
        <v>207473.8</v>
      </c>
      <c r="AI34" s="59">
        <v>2806</v>
      </c>
      <c r="AJ34" s="59"/>
      <c r="AK34" s="71"/>
    </row>
    <row r="35" spans="1:37" ht="15">
      <c r="A35" s="60">
        <v>23</v>
      </c>
      <c r="B35" s="61" t="s">
        <v>58</v>
      </c>
      <c r="C35" s="66" t="s">
        <v>59</v>
      </c>
      <c r="D35" s="75">
        <v>51002198.589999996</v>
      </c>
      <c r="E35" s="67">
        <v>40103613.44</v>
      </c>
      <c r="F35" s="59"/>
      <c r="G35" s="59"/>
      <c r="H35" s="59">
        <v>93344.3</v>
      </c>
      <c r="I35" s="59"/>
      <c r="J35" s="59"/>
      <c r="K35" s="59"/>
      <c r="L35" s="59"/>
      <c r="M35" s="59">
        <v>76095</v>
      </c>
      <c r="N35" s="59"/>
      <c r="O35" s="59"/>
      <c r="P35" s="59"/>
      <c r="Q35" s="59">
        <v>4833620</v>
      </c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>
        <v>703904.42</v>
      </c>
      <c r="AI35" s="59"/>
      <c r="AJ35" s="59">
        <v>5191621.43</v>
      </c>
      <c r="AK35" s="71"/>
    </row>
    <row r="36" spans="1:37" ht="15">
      <c r="A36" s="60">
        <v>24</v>
      </c>
      <c r="B36" s="76" t="s">
        <v>60</v>
      </c>
      <c r="C36" s="66" t="s">
        <v>61</v>
      </c>
      <c r="D36" s="75">
        <v>122485973.07000001</v>
      </c>
      <c r="E36" s="67">
        <v>73496728.51</v>
      </c>
      <c r="F36" s="59"/>
      <c r="G36" s="59"/>
      <c r="H36" s="59">
        <v>1169693.4</v>
      </c>
      <c r="I36" s="59">
        <v>36537</v>
      </c>
      <c r="J36" s="59"/>
      <c r="K36" s="59"/>
      <c r="L36" s="59"/>
      <c r="M36" s="59">
        <v>1601773</v>
      </c>
      <c r="N36" s="59"/>
      <c r="O36" s="59"/>
      <c r="P36" s="59"/>
      <c r="Q36" s="59">
        <v>8772800</v>
      </c>
      <c r="R36" s="59"/>
      <c r="S36" s="59"/>
      <c r="T36" s="59">
        <v>33875</v>
      </c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>
        <v>1011426.77</v>
      </c>
      <c r="AI36" s="59">
        <v>57228.7</v>
      </c>
      <c r="AJ36" s="59">
        <v>36302050.69</v>
      </c>
      <c r="AK36" s="71">
        <v>3860</v>
      </c>
    </row>
    <row r="37" spans="1:37" ht="15">
      <c r="A37" s="60">
        <v>25</v>
      </c>
      <c r="B37" s="61" t="s">
        <v>62</v>
      </c>
      <c r="C37" s="66" t="s">
        <v>63</v>
      </c>
      <c r="D37" s="75">
        <v>101350283.52000001</v>
      </c>
      <c r="E37" s="67">
        <v>78932167.59</v>
      </c>
      <c r="F37" s="59"/>
      <c r="G37" s="59"/>
      <c r="H37" s="59">
        <v>94200</v>
      </c>
      <c r="I37" s="59">
        <v>369</v>
      </c>
      <c r="J37" s="59"/>
      <c r="K37" s="59"/>
      <c r="L37" s="59"/>
      <c r="M37" s="59">
        <v>48628</v>
      </c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>
        <v>1910475.25</v>
      </c>
      <c r="AI37" s="59"/>
      <c r="AJ37" s="59">
        <v>19811024.25</v>
      </c>
      <c r="AK37" s="71">
        <v>553419.43</v>
      </c>
    </row>
    <row r="38" spans="1:37" ht="15">
      <c r="A38" s="60">
        <v>26</v>
      </c>
      <c r="B38" s="76" t="s">
        <v>64</v>
      </c>
      <c r="C38" s="66" t="s">
        <v>65</v>
      </c>
      <c r="D38" s="75">
        <v>2417144.9600000004</v>
      </c>
      <c r="E38" s="67">
        <v>1173248.96</v>
      </c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>
        <v>273680</v>
      </c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>
        <v>63679.34</v>
      </c>
      <c r="AI38" s="59"/>
      <c r="AJ38" s="59">
        <v>906022.94</v>
      </c>
      <c r="AK38" s="71">
        <v>513.72</v>
      </c>
    </row>
    <row r="39" spans="1:37" ht="15">
      <c r="A39" s="60">
        <v>27</v>
      </c>
      <c r="B39" s="76" t="s">
        <v>66</v>
      </c>
      <c r="C39" s="66" t="s">
        <v>67</v>
      </c>
      <c r="D39" s="75">
        <v>8560545.249999998</v>
      </c>
      <c r="E39" s="67">
        <v>4390827.18</v>
      </c>
      <c r="F39" s="59"/>
      <c r="G39" s="59"/>
      <c r="H39" s="59">
        <v>2812712.02</v>
      </c>
      <c r="I39" s="59"/>
      <c r="J39" s="59"/>
      <c r="K39" s="59"/>
      <c r="L39" s="59"/>
      <c r="M39" s="59">
        <v>15000</v>
      </c>
      <c r="N39" s="59"/>
      <c r="O39" s="59"/>
      <c r="P39" s="59"/>
      <c r="Q39" s="59">
        <v>1031212</v>
      </c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>
        <v>100937.36</v>
      </c>
      <c r="AI39" s="59"/>
      <c r="AJ39" s="59">
        <v>182000</v>
      </c>
      <c r="AK39" s="71">
        <v>27856.69</v>
      </c>
    </row>
    <row r="40" spans="1:37" ht="15">
      <c r="A40" s="60">
        <v>28</v>
      </c>
      <c r="B40" s="76" t="s">
        <v>68</v>
      </c>
      <c r="C40" s="66" t="s">
        <v>69</v>
      </c>
      <c r="D40" s="75">
        <v>4744664.01</v>
      </c>
      <c r="E40" s="67">
        <v>4700765.74</v>
      </c>
      <c r="F40" s="59"/>
      <c r="G40" s="59"/>
      <c r="H40" s="59">
        <v>6000</v>
      </c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>
        <v>15492.27</v>
      </c>
      <c r="AI40" s="59">
        <v>22406</v>
      </c>
      <c r="AJ40" s="59"/>
      <c r="AK40" s="71"/>
    </row>
    <row r="41" spans="1:37" ht="15">
      <c r="A41" s="60">
        <v>29</v>
      </c>
      <c r="B41" s="61" t="s">
        <v>70</v>
      </c>
      <c r="C41" s="66" t="s">
        <v>71</v>
      </c>
      <c r="D41" s="75">
        <v>32939037.229999997</v>
      </c>
      <c r="E41" s="67">
        <v>25143000.99</v>
      </c>
      <c r="F41" s="59"/>
      <c r="G41" s="59"/>
      <c r="H41" s="59">
        <v>401527.25</v>
      </c>
      <c r="I41" s="59"/>
      <c r="J41" s="59"/>
      <c r="K41" s="59"/>
      <c r="L41" s="59"/>
      <c r="M41" s="59">
        <v>196631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>
        <v>1647041.7</v>
      </c>
      <c r="AI41" s="59">
        <v>4000</v>
      </c>
      <c r="AJ41" s="59">
        <v>4665898</v>
      </c>
      <c r="AK41" s="71">
        <v>880938.29</v>
      </c>
    </row>
    <row r="42" spans="1:37" ht="15">
      <c r="A42" s="60">
        <v>30</v>
      </c>
      <c r="B42" s="61" t="s">
        <v>72</v>
      </c>
      <c r="C42" s="66" t="s">
        <v>73</v>
      </c>
      <c r="D42" s="75">
        <v>40701751.04</v>
      </c>
      <c r="E42" s="67">
        <v>35603503.42</v>
      </c>
      <c r="F42" s="59"/>
      <c r="G42" s="59"/>
      <c r="H42" s="59">
        <v>335502</v>
      </c>
      <c r="I42" s="59">
        <v>31009.42</v>
      </c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>
        <v>671931.41</v>
      </c>
      <c r="AI42" s="59"/>
      <c r="AJ42" s="59">
        <v>4059804.79</v>
      </c>
      <c r="AK42" s="71"/>
    </row>
    <row r="43" spans="1:37" ht="15">
      <c r="A43" s="60">
        <v>31</v>
      </c>
      <c r="B43" s="61" t="s">
        <v>74</v>
      </c>
      <c r="C43" s="66" t="s">
        <v>75</v>
      </c>
      <c r="D43" s="75">
        <v>48163443.63</v>
      </c>
      <c r="E43" s="67">
        <v>46468759.76</v>
      </c>
      <c r="F43" s="59"/>
      <c r="G43" s="59"/>
      <c r="H43" s="59">
        <v>1077337</v>
      </c>
      <c r="I43" s="59">
        <v>3848</v>
      </c>
      <c r="J43" s="59"/>
      <c r="K43" s="59"/>
      <c r="L43" s="59"/>
      <c r="M43" s="59">
        <v>156201.42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>
        <v>192591.7</v>
      </c>
      <c r="AI43" s="59"/>
      <c r="AJ43" s="59">
        <v>247481.09</v>
      </c>
      <c r="AK43" s="71">
        <v>17224.66</v>
      </c>
    </row>
    <row r="44" spans="1:37" ht="15">
      <c r="A44" s="80" t="s">
        <v>76</v>
      </c>
      <c r="B44" s="81" t="s">
        <v>77</v>
      </c>
      <c r="C44" s="82"/>
      <c r="D44" s="93">
        <v>969060555.54</v>
      </c>
      <c r="E44" s="94">
        <v>770371558.25</v>
      </c>
      <c r="F44" s="95">
        <v>0</v>
      </c>
      <c r="G44" s="95">
        <v>0</v>
      </c>
      <c r="H44" s="95">
        <v>10016181.149999999</v>
      </c>
      <c r="I44" s="95">
        <v>5489404.06</v>
      </c>
      <c r="J44" s="95">
        <v>0</v>
      </c>
      <c r="K44" s="95">
        <v>0</v>
      </c>
      <c r="L44" s="95">
        <v>0</v>
      </c>
      <c r="M44" s="95">
        <v>4089405.01</v>
      </c>
      <c r="N44" s="95">
        <v>0</v>
      </c>
      <c r="O44" s="95">
        <v>0</v>
      </c>
      <c r="P44" s="95">
        <v>0</v>
      </c>
      <c r="Q44" s="95">
        <v>35105950</v>
      </c>
      <c r="R44" s="95">
        <v>0</v>
      </c>
      <c r="S44" s="95">
        <v>82250.45</v>
      </c>
      <c r="T44" s="95">
        <v>33875</v>
      </c>
      <c r="U44" s="95">
        <v>5113803.17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15194787.489999998</v>
      </c>
      <c r="AI44" s="95">
        <v>567173.33</v>
      </c>
      <c r="AJ44" s="95">
        <v>119957322.35000001</v>
      </c>
      <c r="AK44" s="96">
        <v>3038845.2800000007</v>
      </c>
    </row>
    <row r="45" spans="1:37" ht="15">
      <c r="A45" s="60">
        <v>32</v>
      </c>
      <c r="B45" s="61" t="s">
        <v>78</v>
      </c>
      <c r="C45" s="66" t="s">
        <v>79</v>
      </c>
      <c r="D45" s="75">
        <v>16415996</v>
      </c>
      <c r="E45" s="67">
        <v>8386252.95</v>
      </c>
      <c r="F45" s="59"/>
      <c r="G45" s="59"/>
      <c r="H45" s="59">
        <v>4660435.58</v>
      </c>
      <c r="I45" s="59"/>
      <c r="J45" s="59"/>
      <c r="K45" s="59"/>
      <c r="L45" s="59"/>
      <c r="M45" s="59">
        <v>1636.48</v>
      </c>
      <c r="N45" s="59"/>
      <c r="O45" s="59"/>
      <c r="P45" s="59"/>
      <c r="Q45" s="59"/>
      <c r="R45" s="59">
        <v>188950</v>
      </c>
      <c r="S45" s="59"/>
      <c r="T45" s="59"/>
      <c r="U45" s="59"/>
      <c r="V45" s="59">
        <v>115858</v>
      </c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>
        <v>188726.29</v>
      </c>
      <c r="AI45" s="59"/>
      <c r="AJ45" s="59">
        <v>2874136.7</v>
      </c>
      <c r="AK45" s="71"/>
    </row>
    <row r="46" spans="1:37" ht="15">
      <c r="A46" s="80" t="s">
        <v>80</v>
      </c>
      <c r="B46" s="81" t="s">
        <v>81</v>
      </c>
      <c r="C46" s="82"/>
      <c r="D46" s="93">
        <v>16415996</v>
      </c>
      <c r="E46" s="94">
        <v>8386252.95</v>
      </c>
      <c r="F46" s="95">
        <v>0</v>
      </c>
      <c r="G46" s="95">
        <v>0</v>
      </c>
      <c r="H46" s="95">
        <v>4660435.58</v>
      </c>
      <c r="I46" s="95">
        <v>0</v>
      </c>
      <c r="J46" s="95">
        <v>0</v>
      </c>
      <c r="K46" s="95">
        <v>0</v>
      </c>
      <c r="L46" s="95">
        <v>0</v>
      </c>
      <c r="M46" s="95">
        <v>1636.48</v>
      </c>
      <c r="N46" s="95">
        <v>0</v>
      </c>
      <c r="O46" s="95">
        <v>0</v>
      </c>
      <c r="P46" s="95">
        <v>0</v>
      </c>
      <c r="Q46" s="95">
        <v>0</v>
      </c>
      <c r="R46" s="95">
        <v>188950</v>
      </c>
      <c r="S46" s="95">
        <v>0</v>
      </c>
      <c r="T46" s="95">
        <v>0</v>
      </c>
      <c r="U46" s="95">
        <v>0</v>
      </c>
      <c r="V46" s="95">
        <v>115858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188726.29</v>
      </c>
      <c r="AI46" s="95">
        <v>0</v>
      </c>
      <c r="AJ46" s="95">
        <v>2874136.7</v>
      </c>
      <c r="AK46" s="96">
        <v>0</v>
      </c>
    </row>
    <row r="47" spans="1:37" ht="15">
      <c r="A47" s="60">
        <v>33</v>
      </c>
      <c r="B47" s="61">
        <v>71009361</v>
      </c>
      <c r="C47" s="66" t="s">
        <v>82</v>
      </c>
      <c r="D47" s="75">
        <v>41623628.449999996</v>
      </c>
      <c r="E47" s="67">
        <v>38129829.37</v>
      </c>
      <c r="F47" s="59"/>
      <c r="G47" s="59"/>
      <c r="H47" s="59">
        <v>2070910.37</v>
      </c>
      <c r="I47" s="59"/>
      <c r="J47" s="59"/>
      <c r="K47" s="59"/>
      <c r="L47" s="59"/>
      <c r="M47" s="59">
        <v>69498.1</v>
      </c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>
        <v>391243.04</v>
      </c>
      <c r="AI47" s="59"/>
      <c r="AJ47" s="59">
        <v>899135.39</v>
      </c>
      <c r="AK47" s="71">
        <v>63012.18</v>
      </c>
    </row>
    <row r="48" spans="1:37" ht="15">
      <c r="A48" s="60">
        <v>34</v>
      </c>
      <c r="B48" s="61">
        <v>71009396</v>
      </c>
      <c r="C48" s="66" t="s">
        <v>83</v>
      </c>
      <c r="D48" s="75">
        <v>55496174.830000006</v>
      </c>
      <c r="E48" s="67">
        <v>49818158.49</v>
      </c>
      <c r="F48" s="59"/>
      <c r="G48" s="59"/>
      <c r="H48" s="59">
        <v>1742485.99</v>
      </c>
      <c r="I48" s="59"/>
      <c r="J48" s="59"/>
      <c r="K48" s="59"/>
      <c r="L48" s="59"/>
      <c r="M48" s="59">
        <v>32697.86</v>
      </c>
      <c r="N48" s="59"/>
      <c r="O48" s="59"/>
      <c r="P48" s="59"/>
      <c r="Q48" s="59">
        <v>1867100</v>
      </c>
      <c r="R48" s="59"/>
      <c r="S48" s="59">
        <v>449192.4</v>
      </c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>
        <v>1166367.09</v>
      </c>
      <c r="AI48" s="59"/>
      <c r="AJ48" s="59">
        <v>408000</v>
      </c>
      <c r="AK48" s="71">
        <v>12173</v>
      </c>
    </row>
    <row r="49" spans="1:37" ht="15">
      <c r="A49" s="60">
        <v>35</v>
      </c>
      <c r="B49" s="61">
        <v>75010330</v>
      </c>
      <c r="C49" s="66" t="s">
        <v>84</v>
      </c>
      <c r="D49" s="75">
        <v>19814963.54</v>
      </c>
      <c r="E49" s="67">
        <v>12263360.61</v>
      </c>
      <c r="F49" s="59"/>
      <c r="G49" s="59"/>
      <c r="H49" s="59">
        <v>577409.16</v>
      </c>
      <c r="I49" s="59"/>
      <c r="J49" s="59"/>
      <c r="K49" s="59"/>
      <c r="L49" s="59"/>
      <c r="M49" s="59">
        <v>334681.95</v>
      </c>
      <c r="N49" s="59"/>
      <c r="O49" s="59"/>
      <c r="P49" s="59"/>
      <c r="Q49" s="59"/>
      <c r="R49" s="59"/>
      <c r="S49" s="59">
        <v>4643290.44</v>
      </c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>
        <v>1996221.38</v>
      </c>
      <c r="AI49" s="59"/>
      <c r="AJ49" s="59"/>
      <c r="AK49" s="71"/>
    </row>
    <row r="50" spans="1:37" ht="15">
      <c r="A50" s="80" t="s">
        <v>85</v>
      </c>
      <c r="B50" s="81" t="s">
        <v>86</v>
      </c>
      <c r="C50" s="82"/>
      <c r="D50" s="93">
        <v>116934766.82000001</v>
      </c>
      <c r="E50" s="94">
        <v>100211348.47</v>
      </c>
      <c r="F50" s="95">
        <v>0</v>
      </c>
      <c r="G50" s="95">
        <v>0</v>
      </c>
      <c r="H50" s="95">
        <v>4390805.5200000005</v>
      </c>
      <c r="I50" s="95">
        <v>0</v>
      </c>
      <c r="J50" s="95">
        <v>0</v>
      </c>
      <c r="K50" s="95">
        <v>0</v>
      </c>
      <c r="L50" s="95">
        <v>0</v>
      </c>
      <c r="M50" s="95">
        <v>436877.91000000003</v>
      </c>
      <c r="N50" s="95">
        <v>0</v>
      </c>
      <c r="O50" s="95">
        <v>0</v>
      </c>
      <c r="P50" s="95">
        <v>0</v>
      </c>
      <c r="Q50" s="95">
        <v>1867100</v>
      </c>
      <c r="R50" s="95">
        <v>0</v>
      </c>
      <c r="S50" s="95">
        <v>5092482.840000001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3553831.51</v>
      </c>
      <c r="AI50" s="95">
        <v>0</v>
      </c>
      <c r="AJ50" s="95">
        <v>1307135.3900000001</v>
      </c>
      <c r="AK50" s="96">
        <v>75185.18</v>
      </c>
    </row>
    <row r="51" spans="1:42" ht="15">
      <c r="A51" s="60">
        <v>36</v>
      </c>
      <c r="B51" s="61" t="s">
        <v>87</v>
      </c>
      <c r="C51" s="66" t="s">
        <v>88</v>
      </c>
      <c r="D51" s="75">
        <v>11119597.11</v>
      </c>
      <c r="E51" s="67">
        <v>10164685.09</v>
      </c>
      <c r="F51" s="59"/>
      <c r="G51" s="59"/>
      <c r="H51" s="59">
        <v>409090.92</v>
      </c>
      <c r="I51" s="59"/>
      <c r="J51" s="59"/>
      <c r="K51" s="59"/>
      <c r="L51" s="59"/>
      <c r="M51" s="59">
        <v>2987</v>
      </c>
      <c r="N51" s="59"/>
      <c r="O51" s="59"/>
      <c r="P51" s="59"/>
      <c r="Q51" s="59"/>
      <c r="R51" s="59"/>
      <c r="S51" s="59">
        <v>2302</v>
      </c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>
        <v>539532.1</v>
      </c>
      <c r="AI51" s="59"/>
      <c r="AJ51" s="59"/>
      <c r="AK51" s="71">
        <v>1000</v>
      </c>
      <c r="AL51" s="56"/>
      <c r="AM51" s="56"/>
      <c r="AN51" s="56"/>
      <c r="AO51" s="56"/>
      <c r="AP51" s="56"/>
    </row>
    <row r="52" spans="1:42" ht="15">
      <c r="A52" s="80">
        <v>3515</v>
      </c>
      <c r="B52" s="81" t="s">
        <v>89</v>
      </c>
      <c r="C52" s="82"/>
      <c r="D52" s="93">
        <v>11119597.11</v>
      </c>
      <c r="E52" s="94">
        <v>10164685.09</v>
      </c>
      <c r="F52" s="95">
        <v>0</v>
      </c>
      <c r="G52" s="95">
        <v>0</v>
      </c>
      <c r="H52" s="95">
        <v>409090.92</v>
      </c>
      <c r="I52" s="95">
        <v>0</v>
      </c>
      <c r="J52" s="95">
        <v>0</v>
      </c>
      <c r="K52" s="95">
        <v>0</v>
      </c>
      <c r="L52" s="95">
        <v>0</v>
      </c>
      <c r="M52" s="95">
        <v>2987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2302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539532.1</v>
      </c>
      <c r="AI52" s="95">
        <v>0</v>
      </c>
      <c r="AJ52" s="95">
        <v>0</v>
      </c>
      <c r="AK52" s="96">
        <v>1000</v>
      </c>
      <c r="AL52" s="56"/>
      <c r="AM52" s="56"/>
      <c r="AN52" s="56"/>
      <c r="AO52" s="56"/>
      <c r="AP52" s="56"/>
    </row>
    <row r="53" spans="1:42" ht="15">
      <c r="A53" s="111">
        <v>37</v>
      </c>
      <c r="B53" s="61" t="s">
        <v>90</v>
      </c>
      <c r="C53" s="66" t="s">
        <v>91</v>
      </c>
      <c r="D53" s="75">
        <v>122539560.80000001</v>
      </c>
      <c r="E53" s="67">
        <v>56693543.81</v>
      </c>
      <c r="F53" s="59"/>
      <c r="G53" s="59"/>
      <c r="H53" s="59">
        <v>505827.97</v>
      </c>
      <c r="I53" s="59">
        <v>39678.76</v>
      </c>
      <c r="J53" s="59"/>
      <c r="K53" s="59"/>
      <c r="L53" s="59"/>
      <c r="M53" s="59">
        <v>20086</v>
      </c>
      <c r="N53" s="59"/>
      <c r="O53" s="59"/>
      <c r="P53" s="59"/>
      <c r="Q53" s="59">
        <v>4157800</v>
      </c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>
        <v>1101538.27</v>
      </c>
      <c r="AI53" s="59">
        <v>220834.89</v>
      </c>
      <c r="AJ53" s="59">
        <v>59793051.1</v>
      </c>
      <c r="AK53" s="71">
        <v>7200</v>
      </c>
      <c r="AL53" s="56"/>
      <c r="AM53" s="56"/>
      <c r="AN53" s="56"/>
      <c r="AO53" s="56"/>
      <c r="AP53" s="56"/>
    </row>
    <row r="54" spans="1:42" ht="15">
      <c r="A54" s="60">
        <v>38</v>
      </c>
      <c r="B54" s="61" t="s">
        <v>92</v>
      </c>
      <c r="C54" s="66" t="s">
        <v>93</v>
      </c>
      <c r="D54" s="75">
        <v>339327763.76</v>
      </c>
      <c r="E54" s="67">
        <v>304163566.13</v>
      </c>
      <c r="F54" s="59"/>
      <c r="G54" s="59"/>
      <c r="H54" s="59">
        <v>164179.86</v>
      </c>
      <c r="I54" s="59">
        <v>427040.19</v>
      </c>
      <c r="J54" s="59"/>
      <c r="K54" s="59"/>
      <c r="L54" s="59"/>
      <c r="M54" s="59">
        <v>27158.5</v>
      </c>
      <c r="N54" s="59"/>
      <c r="O54" s="59"/>
      <c r="P54" s="59"/>
      <c r="Q54" s="59">
        <v>11465922</v>
      </c>
      <c r="R54" s="59"/>
      <c r="S54" s="59"/>
      <c r="T54" s="59"/>
      <c r="U54" s="59">
        <v>2184604.58</v>
      </c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>
        <v>17324442.1</v>
      </c>
      <c r="AI54" s="59"/>
      <c r="AJ54" s="59">
        <v>3420850.4</v>
      </c>
      <c r="AK54" s="71">
        <v>150000</v>
      </c>
      <c r="AL54" s="56"/>
      <c r="AM54" s="56"/>
      <c r="AN54" s="56"/>
      <c r="AO54" s="56"/>
      <c r="AP54" s="56"/>
    </row>
    <row r="55" spans="1:42" ht="15">
      <c r="A55" s="60">
        <v>39</v>
      </c>
      <c r="B55" s="61" t="s">
        <v>94</v>
      </c>
      <c r="C55" s="66" t="s">
        <v>95</v>
      </c>
      <c r="D55" s="75">
        <v>776389615.78</v>
      </c>
      <c r="E55" s="67">
        <v>435850441.73</v>
      </c>
      <c r="F55" s="59"/>
      <c r="G55" s="59"/>
      <c r="H55" s="59">
        <v>7334590.85</v>
      </c>
      <c r="I55" s="59">
        <v>452451</v>
      </c>
      <c r="J55" s="59"/>
      <c r="K55" s="59"/>
      <c r="L55" s="59"/>
      <c r="M55" s="59">
        <v>1171105.5</v>
      </c>
      <c r="N55" s="59"/>
      <c r="O55" s="59"/>
      <c r="P55" s="59"/>
      <c r="Q55" s="59">
        <v>44652200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>
        <v>8942085.61</v>
      </c>
      <c r="AI55" s="59">
        <v>3218146.92</v>
      </c>
      <c r="AJ55" s="59">
        <v>274504227.15</v>
      </c>
      <c r="AK55" s="71">
        <v>264367.02</v>
      </c>
      <c r="AL55" s="56"/>
      <c r="AM55" s="56"/>
      <c r="AN55" s="56"/>
      <c r="AO55" s="56"/>
      <c r="AP55" s="56"/>
    </row>
    <row r="56" spans="1:42" ht="15">
      <c r="A56" s="60">
        <v>40</v>
      </c>
      <c r="B56" s="61" t="s">
        <v>96</v>
      </c>
      <c r="C56" s="66" t="s">
        <v>97</v>
      </c>
      <c r="D56" s="75">
        <v>103061201.79</v>
      </c>
      <c r="E56" s="67">
        <v>95041140.24</v>
      </c>
      <c r="F56" s="59"/>
      <c r="G56" s="59"/>
      <c r="H56" s="59">
        <v>4202770.57</v>
      </c>
      <c r="I56" s="59">
        <v>101581</v>
      </c>
      <c r="J56" s="59"/>
      <c r="K56" s="59"/>
      <c r="L56" s="59"/>
      <c r="M56" s="59">
        <v>2307225.26</v>
      </c>
      <c r="N56" s="59"/>
      <c r="O56" s="59"/>
      <c r="P56" s="59"/>
      <c r="Q56" s="59"/>
      <c r="R56" s="59"/>
      <c r="S56" s="59">
        <v>521606.24</v>
      </c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>
        <v>29676.9</v>
      </c>
      <c r="AI56" s="59"/>
      <c r="AJ56" s="59">
        <v>251470</v>
      </c>
      <c r="AK56" s="71">
        <v>605731.58</v>
      </c>
      <c r="AL56" s="56"/>
      <c r="AM56" s="56"/>
      <c r="AN56" s="56"/>
      <c r="AO56" s="56"/>
      <c r="AP56" s="56"/>
    </row>
    <row r="57" spans="1:42" ht="15">
      <c r="A57" s="60">
        <v>41</v>
      </c>
      <c r="B57" s="61" t="s">
        <v>98</v>
      </c>
      <c r="C57" s="66" t="s">
        <v>99</v>
      </c>
      <c r="D57" s="75">
        <v>11545506.25</v>
      </c>
      <c r="E57" s="67">
        <v>211234.19</v>
      </c>
      <c r="F57" s="59"/>
      <c r="G57" s="59"/>
      <c r="H57" s="59">
        <v>1491607.7</v>
      </c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>
        <v>803071.45</v>
      </c>
      <c r="AI57" s="59"/>
      <c r="AJ57" s="59">
        <v>9039592.91</v>
      </c>
      <c r="AK57" s="71"/>
      <c r="AL57" s="56"/>
      <c r="AM57" s="56"/>
      <c r="AN57" s="56"/>
      <c r="AO57" s="56"/>
      <c r="AP57" s="56"/>
    </row>
    <row r="58" spans="1:42" ht="15">
      <c r="A58" s="60">
        <v>42</v>
      </c>
      <c r="B58" s="61" t="s">
        <v>100</v>
      </c>
      <c r="C58" s="66" t="s">
        <v>101</v>
      </c>
      <c r="D58" s="75">
        <v>120689610.31</v>
      </c>
      <c r="E58" s="67">
        <v>103998866.92</v>
      </c>
      <c r="F58" s="59"/>
      <c r="G58" s="59"/>
      <c r="H58" s="59">
        <v>666371</v>
      </c>
      <c r="I58" s="59"/>
      <c r="J58" s="59"/>
      <c r="K58" s="59"/>
      <c r="L58" s="59"/>
      <c r="M58" s="59">
        <v>73605</v>
      </c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>
        <v>10219423.15</v>
      </c>
      <c r="AI58" s="59"/>
      <c r="AJ58" s="59">
        <v>5717947</v>
      </c>
      <c r="AK58" s="71">
        <v>13397.24</v>
      </c>
      <c r="AL58" s="56"/>
      <c r="AM58" s="56"/>
      <c r="AN58" s="56"/>
      <c r="AO58" s="56"/>
      <c r="AP58" s="56"/>
    </row>
    <row r="59" spans="1:42" ht="15">
      <c r="A59" s="60">
        <v>43</v>
      </c>
      <c r="B59" s="61" t="s">
        <v>102</v>
      </c>
      <c r="C59" s="66" t="s">
        <v>103</v>
      </c>
      <c r="D59" s="75">
        <v>627033929.55</v>
      </c>
      <c r="E59" s="67">
        <v>225798482.64</v>
      </c>
      <c r="F59" s="59"/>
      <c r="G59" s="59"/>
      <c r="H59" s="59">
        <v>420587.3</v>
      </c>
      <c r="I59" s="59">
        <v>1200</v>
      </c>
      <c r="J59" s="59"/>
      <c r="K59" s="59"/>
      <c r="L59" s="59"/>
      <c r="M59" s="59">
        <v>699965.33</v>
      </c>
      <c r="N59" s="59"/>
      <c r="O59" s="59"/>
      <c r="P59" s="59"/>
      <c r="Q59" s="59">
        <v>9726654</v>
      </c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>
        <v>18325022.51</v>
      </c>
      <c r="AI59" s="59">
        <v>14968246.7</v>
      </c>
      <c r="AJ59" s="59">
        <v>355259593.54</v>
      </c>
      <c r="AK59" s="71">
        <v>1834177.53</v>
      </c>
      <c r="AL59" s="56"/>
      <c r="AM59" s="56"/>
      <c r="AN59" s="56"/>
      <c r="AO59" s="56"/>
      <c r="AP59" s="56"/>
    </row>
    <row r="60" spans="1:42" ht="15">
      <c r="A60" s="80">
        <v>3527</v>
      </c>
      <c r="B60" s="81" t="s">
        <v>104</v>
      </c>
      <c r="C60" s="82"/>
      <c r="D60" s="93">
        <v>2100587188.2399998</v>
      </c>
      <c r="E60" s="94">
        <v>1221757275.66</v>
      </c>
      <c r="F60" s="95">
        <v>0</v>
      </c>
      <c r="G60" s="95">
        <v>0</v>
      </c>
      <c r="H60" s="95">
        <v>14785935.25</v>
      </c>
      <c r="I60" s="95">
        <v>1021950.95</v>
      </c>
      <c r="J60" s="95">
        <v>0</v>
      </c>
      <c r="K60" s="95">
        <v>0</v>
      </c>
      <c r="L60" s="95">
        <v>0</v>
      </c>
      <c r="M60" s="95">
        <v>4299145.59</v>
      </c>
      <c r="N60" s="95">
        <v>0</v>
      </c>
      <c r="O60" s="95">
        <v>0</v>
      </c>
      <c r="P60" s="95">
        <v>0</v>
      </c>
      <c r="Q60" s="95">
        <v>70002576</v>
      </c>
      <c r="R60" s="95">
        <v>0</v>
      </c>
      <c r="S60" s="95">
        <v>521606.24</v>
      </c>
      <c r="T60" s="95">
        <v>0</v>
      </c>
      <c r="U60" s="95">
        <v>2184604.58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56745259.989999995</v>
      </c>
      <c r="AI60" s="95">
        <v>18407228.509999998</v>
      </c>
      <c r="AJ60" s="95">
        <v>707986732.1</v>
      </c>
      <c r="AK60" s="96">
        <v>2874873.37</v>
      </c>
      <c r="AL60" s="56"/>
      <c r="AM60" s="56"/>
      <c r="AN60" s="56"/>
      <c r="AO60" s="56"/>
      <c r="AP60" s="56"/>
    </row>
    <row r="61" spans="1:42" ht="15">
      <c r="A61" s="60">
        <v>44</v>
      </c>
      <c r="B61" s="61" t="s">
        <v>105</v>
      </c>
      <c r="C61" s="66" t="s">
        <v>106</v>
      </c>
      <c r="D61" s="75">
        <v>33091202.47</v>
      </c>
      <c r="E61" s="67">
        <v>3980961</v>
      </c>
      <c r="F61" s="59"/>
      <c r="G61" s="59"/>
      <c r="H61" s="59">
        <v>65636.36</v>
      </c>
      <c r="I61" s="59"/>
      <c r="J61" s="59">
        <v>10030</v>
      </c>
      <c r="K61" s="59"/>
      <c r="L61" s="59"/>
      <c r="M61" s="59"/>
      <c r="N61" s="59"/>
      <c r="O61" s="59"/>
      <c r="P61" s="59"/>
      <c r="Q61" s="59"/>
      <c r="R61" s="59"/>
      <c r="S61" s="59">
        <v>248048.7</v>
      </c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>
        <v>567046.08</v>
      </c>
      <c r="AI61" s="59"/>
      <c r="AJ61" s="59">
        <v>28167661.33</v>
      </c>
      <c r="AK61" s="71">
        <v>51819</v>
      </c>
      <c r="AL61" s="56"/>
      <c r="AM61" s="56"/>
      <c r="AN61" s="56"/>
      <c r="AO61" s="56"/>
      <c r="AP61" s="56"/>
    </row>
    <row r="62" spans="1:42" ht="15">
      <c r="A62" s="60">
        <v>45</v>
      </c>
      <c r="B62" s="61" t="s">
        <v>107</v>
      </c>
      <c r="C62" s="66" t="s">
        <v>108</v>
      </c>
      <c r="D62" s="75">
        <v>158031732.78</v>
      </c>
      <c r="E62" s="67">
        <v>437358.22</v>
      </c>
      <c r="F62" s="59"/>
      <c r="G62" s="59"/>
      <c r="H62" s="59">
        <v>900</v>
      </c>
      <c r="I62" s="59">
        <v>31930</v>
      </c>
      <c r="J62" s="59"/>
      <c r="K62" s="59"/>
      <c r="L62" s="59"/>
      <c r="M62" s="59">
        <v>15445.22</v>
      </c>
      <c r="N62" s="59"/>
      <c r="O62" s="59"/>
      <c r="P62" s="59"/>
      <c r="Q62" s="59"/>
      <c r="R62" s="59"/>
      <c r="S62" s="59">
        <v>4930942.63</v>
      </c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>
        <v>67199</v>
      </c>
      <c r="AI62" s="59"/>
      <c r="AJ62" s="59">
        <v>152547957.71</v>
      </c>
      <c r="AK62" s="71"/>
      <c r="AL62" s="79"/>
      <c r="AM62" s="57"/>
      <c r="AN62" s="57"/>
      <c r="AO62" s="57"/>
      <c r="AP62" s="57"/>
    </row>
    <row r="63" spans="1:42" ht="15.75" thickBot="1">
      <c r="A63" s="83" t="s">
        <v>109</v>
      </c>
      <c r="B63" s="84" t="s">
        <v>205</v>
      </c>
      <c r="C63" s="85"/>
      <c r="D63" s="87">
        <v>191122935.25000003</v>
      </c>
      <c r="E63" s="88">
        <v>4418319.22</v>
      </c>
      <c r="F63" s="89">
        <v>0</v>
      </c>
      <c r="G63" s="89">
        <v>0</v>
      </c>
      <c r="H63" s="89">
        <v>66536.36</v>
      </c>
      <c r="I63" s="89">
        <v>31930</v>
      </c>
      <c r="J63" s="89">
        <v>10030</v>
      </c>
      <c r="K63" s="89">
        <v>0</v>
      </c>
      <c r="L63" s="89">
        <v>0</v>
      </c>
      <c r="M63" s="89">
        <v>15445.22</v>
      </c>
      <c r="N63" s="89">
        <v>0</v>
      </c>
      <c r="O63" s="89">
        <v>0</v>
      </c>
      <c r="P63" s="90">
        <v>0</v>
      </c>
      <c r="Q63" s="90">
        <v>0</v>
      </c>
      <c r="R63" s="90">
        <v>0</v>
      </c>
      <c r="S63" s="90">
        <v>5178991.33</v>
      </c>
      <c r="T63" s="90">
        <v>0</v>
      </c>
      <c r="U63" s="90">
        <v>0</v>
      </c>
      <c r="V63" s="90">
        <v>0</v>
      </c>
      <c r="W63" s="90">
        <v>0</v>
      </c>
      <c r="X63" s="90">
        <v>0</v>
      </c>
      <c r="Y63" s="90">
        <v>0</v>
      </c>
      <c r="Z63" s="90">
        <v>0</v>
      </c>
      <c r="AA63" s="91">
        <v>0</v>
      </c>
      <c r="AB63" s="91">
        <v>0</v>
      </c>
      <c r="AC63" s="91">
        <v>0</v>
      </c>
      <c r="AD63" s="91">
        <v>0</v>
      </c>
      <c r="AE63" s="91">
        <v>0</v>
      </c>
      <c r="AF63" s="91">
        <v>0</v>
      </c>
      <c r="AG63" s="91">
        <v>0</v>
      </c>
      <c r="AH63" s="91">
        <v>634245.08</v>
      </c>
      <c r="AI63" s="91">
        <v>0</v>
      </c>
      <c r="AJ63" s="91">
        <v>180715619.04000002</v>
      </c>
      <c r="AK63" s="92">
        <v>51819</v>
      </c>
      <c r="AL63" s="56"/>
      <c r="AM63" s="56"/>
      <c r="AN63" s="56"/>
      <c r="AO63" s="56"/>
      <c r="AP63" s="56"/>
    </row>
    <row r="64" spans="1:42" ht="15.75" thickBot="1">
      <c r="A64" s="98" t="s">
        <v>206</v>
      </c>
      <c r="B64" s="99"/>
      <c r="C64" s="100"/>
      <c r="D64" s="101">
        <v>17295697363.150005</v>
      </c>
      <c r="E64" s="102">
        <v>10201558751.48</v>
      </c>
      <c r="F64" s="102">
        <v>0</v>
      </c>
      <c r="G64" s="102">
        <v>0</v>
      </c>
      <c r="H64" s="103">
        <v>122079946.26000002</v>
      </c>
      <c r="I64" s="103">
        <v>30254582.18</v>
      </c>
      <c r="J64" s="102">
        <v>10030</v>
      </c>
      <c r="K64" s="102">
        <v>0</v>
      </c>
      <c r="L64" s="102">
        <v>0</v>
      </c>
      <c r="M64" s="102">
        <v>46735917.09999998</v>
      </c>
      <c r="N64" s="103">
        <v>0</v>
      </c>
      <c r="O64" s="102">
        <v>0</v>
      </c>
      <c r="P64" s="102">
        <v>0</v>
      </c>
      <c r="Q64" s="102">
        <v>210094526</v>
      </c>
      <c r="R64" s="104">
        <v>188950</v>
      </c>
      <c r="S64" s="104">
        <v>83541769.56</v>
      </c>
      <c r="T64" s="105">
        <v>33875</v>
      </c>
      <c r="U64" s="103">
        <v>105207973.84</v>
      </c>
      <c r="V64" s="102">
        <v>115858</v>
      </c>
      <c r="W64" s="102">
        <v>0</v>
      </c>
      <c r="X64" s="105">
        <v>0</v>
      </c>
      <c r="Y64" s="102">
        <v>0</v>
      </c>
      <c r="Z64" s="104">
        <v>0</v>
      </c>
      <c r="AA64" s="106">
        <v>0</v>
      </c>
      <c r="AB64" s="107">
        <v>0</v>
      </c>
      <c r="AC64" s="103">
        <v>0</v>
      </c>
      <c r="AD64" s="102">
        <v>0</v>
      </c>
      <c r="AE64" s="103">
        <v>0</v>
      </c>
      <c r="AF64" s="103">
        <v>149650.29</v>
      </c>
      <c r="AG64" s="103">
        <v>0</v>
      </c>
      <c r="AH64" s="102">
        <v>293105460.66999996</v>
      </c>
      <c r="AI64" s="105">
        <v>44246383.39</v>
      </c>
      <c r="AJ64" s="103">
        <v>6055372531.650002</v>
      </c>
      <c r="AK64" s="108">
        <v>103001157.73000002</v>
      </c>
      <c r="AL64" s="109"/>
      <c r="AM64" s="110"/>
      <c r="AN64" s="110"/>
      <c r="AO64" s="110"/>
      <c r="AP64" s="110"/>
    </row>
    <row r="65" spans="1:42" ht="15">
      <c r="A65" s="55"/>
      <c r="B65" s="55"/>
      <c r="C65" s="78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</row>
  </sheetData>
  <mergeCells count="40">
    <mergeCell ref="A3:C8"/>
    <mergeCell ref="D6:D10"/>
    <mergeCell ref="D3:AK5"/>
    <mergeCell ref="AF6:AF8"/>
    <mergeCell ref="AG6:AG8"/>
    <mergeCell ref="AH6:AH8"/>
    <mergeCell ref="C9:C10"/>
    <mergeCell ref="B9:B10"/>
    <mergeCell ref="A9:A10"/>
    <mergeCell ref="AI6:AI8"/>
    <mergeCell ref="AJ6:AJ8"/>
    <mergeCell ref="AK6:AK8"/>
    <mergeCell ref="Z6:Z8"/>
    <mergeCell ref="AA6:AA8"/>
    <mergeCell ref="AB6:AB8"/>
    <mergeCell ref="AC6:AC8"/>
    <mergeCell ref="J6:J8"/>
    <mergeCell ref="N6:N8"/>
    <mergeCell ref="O6:O8"/>
    <mergeCell ref="P6:P8"/>
    <mergeCell ref="Q6:Q8"/>
    <mergeCell ref="E6:E8"/>
    <mergeCell ref="F6:F8"/>
    <mergeCell ref="G6:G8"/>
    <mergeCell ref="H6:H8"/>
    <mergeCell ref="I6:I8"/>
    <mergeCell ref="S6:S8"/>
    <mergeCell ref="K6:K8"/>
    <mergeCell ref="L6:L8"/>
    <mergeCell ref="M6:M8"/>
    <mergeCell ref="R6:R8"/>
    <mergeCell ref="AD6:AD8"/>
    <mergeCell ref="AE6:AE8"/>
    <mergeCell ref="T6:T8"/>
    <mergeCell ref="U6:U8"/>
    <mergeCell ref="V6:V8"/>
    <mergeCell ref="W6:W8"/>
    <mergeCell ref="X6:X8"/>
    <mergeCell ref="Y6:Y8"/>
    <mergeCell ref="AI2:AK2"/>
  </mergeCells>
  <printOptions/>
  <pageMargins left="0.9055118110236221" right="0.5118110236220472" top="0.7874015748031497" bottom="0.7874015748031497" header="0.31496062992125984" footer="0.31496062992125984"/>
  <pageSetup fitToHeight="1" fitToWidth="1" horizontalDpi="600" verticalDpi="600" orientation="landscape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BE5F-A5EF-4931-BEA6-97FA0C005E54}">
  <sheetPr>
    <pageSetUpPr fitToPage="1"/>
  </sheetPr>
  <dimension ref="A2:EA64"/>
  <sheetViews>
    <sheetView zoomScale="40" zoomScaleNormal="40" workbookViewId="0" topLeftCell="A1">
      <selection activeCell="D3" sqref="D3:M5"/>
    </sheetView>
  </sheetViews>
  <sheetFormatPr defaultColWidth="9.140625" defaultRowHeight="15"/>
  <cols>
    <col min="1" max="1" width="7.7109375" style="0" customWidth="1"/>
    <col min="3" max="3" width="38.28125" style="0" customWidth="1"/>
    <col min="4" max="4" width="12.8515625" style="0" customWidth="1"/>
    <col min="5" max="5" width="4.28125" style="0" customWidth="1"/>
    <col min="8" max="8" width="10.00390625" style="0" customWidth="1"/>
    <col min="9" max="9" width="4.7109375" style="0" customWidth="1"/>
    <col min="10" max="10" width="4.8515625" style="0" customWidth="1"/>
    <col min="11" max="11" width="13.00390625" style="0" customWidth="1"/>
    <col min="12" max="12" width="12.140625" style="0" customWidth="1"/>
    <col min="13" max="13" width="7.7109375" style="0" customWidth="1"/>
    <col min="14" max="14" width="13.421875" style="0" bestFit="1" customWidth="1"/>
    <col min="15" max="15" width="5.28125" style="0" customWidth="1"/>
    <col min="16" max="16" width="8.28125" style="0" customWidth="1"/>
    <col min="17" max="17" width="7.8515625" style="0" customWidth="1"/>
    <col min="18" max="18" width="6.8515625" style="0" customWidth="1"/>
    <col min="19" max="19" width="13.421875" style="0" bestFit="1" customWidth="1"/>
    <col min="20" max="20" width="4.421875" style="0" customWidth="1"/>
    <col min="21" max="21" width="12.57421875" style="0" customWidth="1"/>
    <col min="22" max="22" width="5.421875" style="0" customWidth="1"/>
    <col min="24" max="24" width="14.8515625" style="0" bestFit="1" customWidth="1"/>
    <col min="25" max="25" width="13.421875" style="0" customWidth="1"/>
    <col min="26" max="26" width="15.140625" style="0" customWidth="1"/>
    <col min="27" max="27" width="12.57421875" style="0" customWidth="1"/>
    <col min="29" max="29" width="12.57421875" style="0" customWidth="1"/>
    <col min="30" max="30" width="14.421875" style="0" customWidth="1"/>
    <col min="31" max="31" width="13.7109375" style="0" customWidth="1"/>
    <col min="33" max="33" width="11.57421875" style="0" customWidth="1"/>
    <col min="34" max="34" width="7.7109375" style="0" customWidth="1"/>
    <col min="35" max="35" width="3.8515625" style="0" customWidth="1"/>
    <col min="36" max="36" width="4.140625" style="0" customWidth="1"/>
    <col min="37" max="37" width="5.421875" style="0" customWidth="1"/>
    <col min="38" max="38" width="5.57421875" style="0" customWidth="1"/>
    <col min="40" max="40" width="6.140625" style="0" customWidth="1"/>
    <col min="41" max="41" width="5.57421875" style="0" customWidth="1"/>
    <col min="42" max="42" width="5.421875" style="0" customWidth="1"/>
    <col min="43" max="43" width="7.421875" style="0" customWidth="1"/>
    <col min="44" max="44" width="5.28125" style="0" customWidth="1"/>
    <col min="46" max="46" width="12.28125" style="0" customWidth="1"/>
    <col min="47" max="47" width="7.140625" style="0" customWidth="1"/>
    <col min="49" max="49" width="11.7109375" style="0" customWidth="1"/>
    <col min="50" max="50" width="12.7109375" style="0" customWidth="1"/>
    <col min="51" max="51" width="13.28125" style="0" customWidth="1"/>
    <col min="52" max="52" width="13.57421875" style="0" customWidth="1"/>
  </cols>
  <sheetData>
    <row r="1" ht="51" customHeight="1"/>
    <row r="2" spans="51:52" ht="66.75" customHeight="1" thickBot="1">
      <c r="AY2" s="802" t="s">
        <v>677</v>
      </c>
      <c r="AZ2" s="802"/>
    </row>
    <row r="3" spans="1:131" ht="15">
      <c r="A3" s="577" t="s">
        <v>211</v>
      </c>
      <c r="B3" s="578"/>
      <c r="C3" s="579"/>
      <c r="D3" s="678" t="s">
        <v>212</v>
      </c>
      <c r="E3" s="678"/>
      <c r="F3" s="678"/>
      <c r="G3" s="678"/>
      <c r="H3" s="678"/>
      <c r="I3" s="678"/>
      <c r="J3" s="678"/>
      <c r="K3" s="678"/>
      <c r="L3" s="678"/>
      <c r="M3" s="679"/>
      <c r="N3" s="706" t="s">
        <v>213</v>
      </c>
      <c r="O3" s="707"/>
      <c r="P3" s="707"/>
      <c r="Q3" s="707"/>
      <c r="R3" s="707"/>
      <c r="S3" s="707"/>
      <c r="T3" s="707"/>
      <c r="U3" s="707"/>
      <c r="V3" s="707"/>
      <c r="W3" s="707"/>
      <c r="X3" s="707"/>
      <c r="Y3" s="707"/>
      <c r="Z3" s="707"/>
      <c r="AA3" s="707"/>
      <c r="AB3" s="707"/>
      <c r="AC3" s="707"/>
      <c r="AD3" s="707"/>
      <c r="AE3" s="707"/>
      <c r="AF3" s="707"/>
      <c r="AG3" s="707"/>
      <c r="AH3" s="707"/>
      <c r="AI3" s="707"/>
      <c r="AJ3" s="707"/>
      <c r="AK3" s="707"/>
      <c r="AL3" s="707"/>
      <c r="AM3" s="707"/>
      <c r="AN3" s="707"/>
      <c r="AO3" s="707"/>
      <c r="AP3" s="707"/>
      <c r="AQ3" s="707"/>
      <c r="AR3" s="707"/>
      <c r="AS3" s="707"/>
      <c r="AT3" s="707"/>
      <c r="AU3" s="707"/>
      <c r="AV3" s="707"/>
      <c r="AW3" s="707"/>
      <c r="AX3" s="707"/>
      <c r="AY3" s="707"/>
      <c r="AZ3" s="707"/>
      <c r="BA3" s="168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</row>
    <row r="4" spans="1:131" ht="15">
      <c r="A4" s="580"/>
      <c r="B4" s="581"/>
      <c r="C4" s="582"/>
      <c r="D4" s="680"/>
      <c r="E4" s="680"/>
      <c r="F4" s="680"/>
      <c r="G4" s="680"/>
      <c r="H4" s="680"/>
      <c r="I4" s="680"/>
      <c r="J4" s="680"/>
      <c r="K4" s="680"/>
      <c r="L4" s="680"/>
      <c r="M4" s="681"/>
      <c r="N4" s="708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09"/>
      <c r="Z4" s="709"/>
      <c r="AA4" s="709"/>
      <c r="AB4" s="709"/>
      <c r="AC4" s="709"/>
      <c r="AD4" s="709"/>
      <c r="AE4" s="709"/>
      <c r="AF4" s="709"/>
      <c r="AG4" s="709"/>
      <c r="AH4" s="709"/>
      <c r="AI4" s="709"/>
      <c r="AJ4" s="709"/>
      <c r="AK4" s="709"/>
      <c r="AL4" s="709"/>
      <c r="AM4" s="709"/>
      <c r="AN4" s="709"/>
      <c r="AO4" s="709"/>
      <c r="AP4" s="709"/>
      <c r="AQ4" s="709"/>
      <c r="AR4" s="709"/>
      <c r="AS4" s="709"/>
      <c r="AT4" s="709"/>
      <c r="AU4" s="709"/>
      <c r="AV4" s="709"/>
      <c r="AW4" s="709"/>
      <c r="AX4" s="709"/>
      <c r="AY4" s="709"/>
      <c r="AZ4" s="710"/>
      <c r="BA4" s="147"/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/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/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/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/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/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/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/>
      <c r="EA4" s="146"/>
    </row>
    <row r="5" spans="1:131" ht="15.75" thickBot="1">
      <c r="A5" s="580"/>
      <c r="B5" s="581"/>
      <c r="C5" s="582"/>
      <c r="D5" s="682"/>
      <c r="E5" s="682"/>
      <c r="F5" s="682"/>
      <c r="G5" s="682"/>
      <c r="H5" s="682"/>
      <c r="I5" s="682"/>
      <c r="J5" s="682"/>
      <c r="K5" s="682"/>
      <c r="L5" s="682"/>
      <c r="M5" s="683"/>
      <c r="N5" s="711"/>
      <c r="O5" s="712"/>
      <c r="P5" s="712"/>
      <c r="Q5" s="712"/>
      <c r="R5" s="712"/>
      <c r="S5" s="712"/>
      <c r="T5" s="712"/>
      <c r="U5" s="712"/>
      <c r="V5" s="712"/>
      <c r="W5" s="712"/>
      <c r="X5" s="712"/>
      <c r="Y5" s="712"/>
      <c r="Z5" s="712"/>
      <c r="AA5" s="712"/>
      <c r="AB5" s="712"/>
      <c r="AC5" s="712"/>
      <c r="AD5" s="712"/>
      <c r="AE5" s="712"/>
      <c r="AF5" s="712"/>
      <c r="AG5" s="712"/>
      <c r="AH5" s="712"/>
      <c r="AI5" s="712"/>
      <c r="AJ5" s="712"/>
      <c r="AK5" s="712"/>
      <c r="AL5" s="712"/>
      <c r="AM5" s="712"/>
      <c r="AN5" s="712"/>
      <c r="AO5" s="712"/>
      <c r="AP5" s="712"/>
      <c r="AQ5" s="712"/>
      <c r="AR5" s="712"/>
      <c r="AS5" s="712"/>
      <c r="AT5" s="712"/>
      <c r="AU5" s="712"/>
      <c r="AV5" s="712"/>
      <c r="AW5" s="712"/>
      <c r="AX5" s="712"/>
      <c r="AY5" s="712"/>
      <c r="AZ5" s="713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  <c r="CU5" s="146"/>
      <c r="CV5" s="146"/>
      <c r="CW5" s="146"/>
      <c r="CX5" s="146"/>
      <c r="CY5" s="146"/>
      <c r="CZ5" s="146"/>
      <c r="DA5" s="146"/>
      <c r="DB5" s="146"/>
      <c r="DC5" s="146"/>
      <c r="DD5" s="146"/>
      <c r="DE5" s="146"/>
      <c r="DF5" s="146"/>
      <c r="DG5" s="146"/>
      <c r="DH5" s="146"/>
      <c r="DI5" s="146"/>
      <c r="DJ5" s="146"/>
      <c r="DK5" s="146"/>
      <c r="DL5" s="146"/>
      <c r="DM5" s="146"/>
      <c r="DN5" s="146"/>
      <c r="DO5" s="146"/>
      <c r="DP5" s="146"/>
      <c r="DQ5" s="146"/>
      <c r="DR5" s="146"/>
      <c r="DS5" s="146"/>
      <c r="DT5" s="146"/>
      <c r="DU5" s="146"/>
      <c r="DV5" s="146"/>
      <c r="DW5" s="146"/>
      <c r="DX5" s="146"/>
      <c r="DY5" s="146"/>
      <c r="DZ5" s="146"/>
      <c r="EA5" s="146"/>
    </row>
    <row r="6" spans="1:131" ht="15">
      <c r="A6" s="580"/>
      <c r="B6" s="581"/>
      <c r="C6" s="582"/>
      <c r="D6" s="698" t="s">
        <v>114</v>
      </c>
      <c r="E6" s="684" t="s">
        <v>214</v>
      </c>
      <c r="F6" s="684" t="s">
        <v>215</v>
      </c>
      <c r="G6" s="684" t="s">
        <v>216</v>
      </c>
      <c r="H6" s="684" t="s">
        <v>217</v>
      </c>
      <c r="I6" s="684" t="s">
        <v>218</v>
      </c>
      <c r="J6" s="684" t="s">
        <v>219</v>
      </c>
      <c r="K6" s="684" t="s">
        <v>220</v>
      </c>
      <c r="L6" s="684" t="s">
        <v>221</v>
      </c>
      <c r="M6" s="687" t="s">
        <v>222</v>
      </c>
      <c r="N6" s="704" t="s">
        <v>223</v>
      </c>
      <c r="O6" s="684" t="s">
        <v>224</v>
      </c>
      <c r="P6" s="684" t="s">
        <v>225</v>
      </c>
      <c r="Q6" s="684" t="s">
        <v>226</v>
      </c>
      <c r="R6" s="684" t="s">
        <v>227</v>
      </c>
      <c r="S6" s="684" t="s">
        <v>228</v>
      </c>
      <c r="T6" s="690" t="s">
        <v>229</v>
      </c>
      <c r="U6" s="690" t="s">
        <v>230</v>
      </c>
      <c r="V6" s="690" t="s">
        <v>231</v>
      </c>
      <c r="W6" s="690" t="s">
        <v>232</v>
      </c>
      <c r="X6" s="690" t="s">
        <v>233</v>
      </c>
      <c r="Y6" s="690" t="s">
        <v>234</v>
      </c>
      <c r="Z6" s="690" t="s">
        <v>235</v>
      </c>
      <c r="AA6" s="690" t="s">
        <v>125</v>
      </c>
      <c r="AB6" s="690" t="s">
        <v>236</v>
      </c>
      <c r="AC6" s="690" t="s">
        <v>237</v>
      </c>
      <c r="AD6" s="690" t="s">
        <v>238</v>
      </c>
      <c r="AE6" s="690" t="s">
        <v>239</v>
      </c>
      <c r="AF6" s="690" t="s">
        <v>240</v>
      </c>
      <c r="AG6" s="690" t="s">
        <v>241</v>
      </c>
      <c r="AH6" s="690" t="s">
        <v>242</v>
      </c>
      <c r="AI6" s="690" t="s">
        <v>243</v>
      </c>
      <c r="AJ6" s="690" t="s">
        <v>244</v>
      </c>
      <c r="AK6" s="690" t="s">
        <v>245</v>
      </c>
      <c r="AL6" s="690" t="s">
        <v>246</v>
      </c>
      <c r="AM6" s="690" t="s">
        <v>247</v>
      </c>
      <c r="AN6" s="684" t="s">
        <v>248</v>
      </c>
      <c r="AO6" s="690" t="s">
        <v>249</v>
      </c>
      <c r="AP6" s="684" t="s">
        <v>250</v>
      </c>
      <c r="AQ6" s="684" t="s">
        <v>251</v>
      </c>
      <c r="AR6" s="684" t="s">
        <v>252</v>
      </c>
      <c r="AS6" s="684" t="s">
        <v>253</v>
      </c>
      <c r="AT6" s="684" t="s">
        <v>254</v>
      </c>
      <c r="AU6" s="684" t="s">
        <v>143</v>
      </c>
      <c r="AV6" s="684" t="s">
        <v>255</v>
      </c>
      <c r="AW6" s="684" t="s">
        <v>256</v>
      </c>
      <c r="AX6" s="684" t="s">
        <v>257</v>
      </c>
      <c r="AY6" s="684" t="s">
        <v>258</v>
      </c>
      <c r="AZ6" s="714" t="s">
        <v>259</v>
      </c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6"/>
      <c r="DQ6" s="146"/>
      <c r="DR6" s="146"/>
      <c r="DS6" s="146"/>
      <c r="DT6" s="146"/>
      <c r="DU6" s="146"/>
      <c r="DV6" s="146"/>
      <c r="DW6" s="146"/>
      <c r="DX6" s="146"/>
      <c r="DY6" s="146"/>
      <c r="DZ6" s="146"/>
      <c r="EA6" s="146"/>
    </row>
    <row r="7" spans="1:131" ht="15">
      <c r="A7" s="580"/>
      <c r="B7" s="581"/>
      <c r="C7" s="582"/>
      <c r="D7" s="698"/>
      <c r="E7" s="685"/>
      <c r="F7" s="685"/>
      <c r="G7" s="685"/>
      <c r="H7" s="685"/>
      <c r="I7" s="685"/>
      <c r="J7" s="685"/>
      <c r="K7" s="685"/>
      <c r="L7" s="685"/>
      <c r="M7" s="688"/>
      <c r="N7" s="704"/>
      <c r="O7" s="685"/>
      <c r="P7" s="685"/>
      <c r="Q7" s="685"/>
      <c r="R7" s="685"/>
      <c r="S7" s="685"/>
      <c r="T7" s="691"/>
      <c r="U7" s="691"/>
      <c r="V7" s="691"/>
      <c r="W7" s="691"/>
      <c r="X7" s="691"/>
      <c r="Y7" s="691"/>
      <c r="Z7" s="691"/>
      <c r="AA7" s="691"/>
      <c r="AB7" s="691"/>
      <c r="AC7" s="691"/>
      <c r="AD7" s="691"/>
      <c r="AE7" s="691"/>
      <c r="AF7" s="691"/>
      <c r="AG7" s="691"/>
      <c r="AH7" s="691"/>
      <c r="AI7" s="691"/>
      <c r="AJ7" s="691"/>
      <c r="AK7" s="691"/>
      <c r="AL7" s="691"/>
      <c r="AM7" s="691"/>
      <c r="AN7" s="685"/>
      <c r="AO7" s="691"/>
      <c r="AP7" s="685"/>
      <c r="AQ7" s="685"/>
      <c r="AR7" s="685"/>
      <c r="AS7" s="685"/>
      <c r="AT7" s="685"/>
      <c r="AU7" s="685"/>
      <c r="AV7" s="685"/>
      <c r="AW7" s="685"/>
      <c r="AX7" s="685"/>
      <c r="AY7" s="685"/>
      <c r="AZ7" s="715"/>
      <c r="BA7" s="147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</row>
    <row r="8" spans="1:131" ht="51" customHeight="1" thickBot="1">
      <c r="A8" s="583"/>
      <c r="B8" s="584"/>
      <c r="C8" s="585"/>
      <c r="D8" s="698"/>
      <c r="E8" s="686"/>
      <c r="F8" s="686"/>
      <c r="G8" s="686"/>
      <c r="H8" s="686"/>
      <c r="I8" s="686"/>
      <c r="J8" s="686"/>
      <c r="K8" s="686"/>
      <c r="L8" s="686"/>
      <c r="M8" s="689"/>
      <c r="N8" s="704"/>
      <c r="O8" s="686"/>
      <c r="P8" s="686"/>
      <c r="Q8" s="686"/>
      <c r="R8" s="686"/>
      <c r="S8" s="686"/>
      <c r="T8" s="692"/>
      <c r="U8" s="692"/>
      <c r="V8" s="692"/>
      <c r="W8" s="692"/>
      <c r="X8" s="692"/>
      <c r="Y8" s="692"/>
      <c r="Z8" s="692"/>
      <c r="AA8" s="692"/>
      <c r="AB8" s="692"/>
      <c r="AC8" s="692"/>
      <c r="AD8" s="692"/>
      <c r="AE8" s="692"/>
      <c r="AF8" s="692"/>
      <c r="AG8" s="691"/>
      <c r="AH8" s="691"/>
      <c r="AI8" s="692"/>
      <c r="AJ8" s="692"/>
      <c r="AK8" s="692"/>
      <c r="AL8" s="692"/>
      <c r="AM8" s="692"/>
      <c r="AN8" s="686"/>
      <c r="AO8" s="692"/>
      <c r="AP8" s="686"/>
      <c r="AQ8" s="686"/>
      <c r="AR8" s="686"/>
      <c r="AS8" s="686"/>
      <c r="AT8" s="686"/>
      <c r="AU8" s="686"/>
      <c r="AV8" s="686"/>
      <c r="AW8" s="686"/>
      <c r="AX8" s="686"/>
      <c r="AY8" s="686"/>
      <c r="AZ8" s="71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</row>
    <row r="9" spans="1:131" ht="21">
      <c r="A9" s="696" t="s">
        <v>1</v>
      </c>
      <c r="B9" s="700" t="s">
        <v>260</v>
      </c>
      <c r="C9" s="702" t="s">
        <v>3</v>
      </c>
      <c r="D9" s="698"/>
      <c r="E9" s="191" t="s">
        <v>261</v>
      </c>
      <c r="F9" s="191" t="s">
        <v>262</v>
      </c>
      <c r="G9" s="191" t="s">
        <v>263</v>
      </c>
      <c r="H9" s="191" t="s">
        <v>264</v>
      </c>
      <c r="I9" s="191" t="s">
        <v>265</v>
      </c>
      <c r="J9" s="191" t="s">
        <v>266</v>
      </c>
      <c r="K9" s="191" t="s">
        <v>267</v>
      </c>
      <c r="L9" s="191" t="s">
        <v>268</v>
      </c>
      <c r="M9" s="199">
        <v>475</v>
      </c>
      <c r="N9" s="704"/>
      <c r="O9" s="191" t="s">
        <v>269</v>
      </c>
      <c r="P9" s="191" t="s">
        <v>270</v>
      </c>
      <c r="Q9" s="191" t="s">
        <v>271</v>
      </c>
      <c r="R9" s="191" t="s">
        <v>272</v>
      </c>
      <c r="S9" s="191" t="s">
        <v>273</v>
      </c>
      <c r="T9" s="194" t="s">
        <v>274</v>
      </c>
      <c r="U9" s="194" t="s">
        <v>275</v>
      </c>
      <c r="V9" s="196" t="s">
        <v>276</v>
      </c>
      <c r="W9" s="196" t="s">
        <v>277</v>
      </c>
      <c r="X9" s="196" t="s">
        <v>278</v>
      </c>
      <c r="Y9" s="196" t="s">
        <v>279</v>
      </c>
      <c r="Z9" s="196" t="s">
        <v>151</v>
      </c>
      <c r="AA9" s="196" t="s">
        <v>152</v>
      </c>
      <c r="AB9" s="196" t="s">
        <v>153</v>
      </c>
      <c r="AC9" s="196" t="s">
        <v>154</v>
      </c>
      <c r="AD9" s="196" t="s">
        <v>280</v>
      </c>
      <c r="AE9" s="196" t="s">
        <v>281</v>
      </c>
      <c r="AF9" s="195" t="s">
        <v>282</v>
      </c>
      <c r="AG9" s="194" t="s">
        <v>283</v>
      </c>
      <c r="AH9" s="194" t="s">
        <v>284</v>
      </c>
      <c r="AI9" s="194" t="s">
        <v>285</v>
      </c>
      <c r="AJ9" s="194" t="s">
        <v>286</v>
      </c>
      <c r="AK9" s="194" t="s">
        <v>287</v>
      </c>
      <c r="AL9" s="194" t="s">
        <v>159</v>
      </c>
      <c r="AM9" s="194" t="s">
        <v>288</v>
      </c>
      <c r="AN9" s="191" t="s">
        <v>289</v>
      </c>
      <c r="AO9" s="196" t="s">
        <v>290</v>
      </c>
      <c r="AP9" s="191" t="s">
        <v>163</v>
      </c>
      <c r="AQ9" s="191" t="s">
        <v>291</v>
      </c>
      <c r="AR9" s="191" t="s">
        <v>292</v>
      </c>
      <c r="AS9" s="191" t="s">
        <v>293</v>
      </c>
      <c r="AT9" s="191" t="s">
        <v>294</v>
      </c>
      <c r="AU9" s="191" t="s">
        <v>295</v>
      </c>
      <c r="AV9" s="191" t="s">
        <v>296</v>
      </c>
      <c r="AW9" s="191" t="s">
        <v>297</v>
      </c>
      <c r="AX9" s="191" t="s">
        <v>298</v>
      </c>
      <c r="AY9" s="191" t="s">
        <v>299</v>
      </c>
      <c r="AZ9" s="192" t="s">
        <v>300</v>
      </c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  <c r="DR9" s="146"/>
      <c r="DS9" s="146"/>
      <c r="DT9" s="146"/>
      <c r="DU9" s="146"/>
      <c r="DV9" s="146"/>
      <c r="DW9" s="146"/>
      <c r="DX9" s="146"/>
      <c r="DY9" s="146"/>
      <c r="DZ9" s="146"/>
      <c r="EA9" s="146"/>
    </row>
    <row r="10" spans="1:131" ht="15.75" thickBot="1">
      <c r="A10" s="697"/>
      <c r="B10" s="701"/>
      <c r="C10" s="703"/>
      <c r="D10" s="699"/>
      <c r="E10" s="189" t="s">
        <v>172</v>
      </c>
      <c r="F10" s="189" t="s">
        <v>173</v>
      </c>
      <c r="G10" s="189" t="s">
        <v>174</v>
      </c>
      <c r="H10" s="189" t="s">
        <v>175</v>
      </c>
      <c r="I10" s="189" t="s">
        <v>176</v>
      </c>
      <c r="J10" s="189" t="s">
        <v>177</v>
      </c>
      <c r="K10" s="189" t="s">
        <v>178</v>
      </c>
      <c r="L10" s="189" t="s">
        <v>179</v>
      </c>
      <c r="M10" s="188" t="s">
        <v>180</v>
      </c>
      <c r="N10" s="705"/>
      <c r="O10" s="189" t="s">
        <v>172</v>
      </c>
      <c r="P10" s="189" t="s">
        <v>173</v>
      </c>
      <c r="Q10" s="189" t="s">
        <v>174</v>
      </c>
      <c r="R10" s="189" t="s">
        <v>175</v>
      </c>
      <c r="S10" s="189" t="s">
        <v>176</v>
      </c>
      <c r="T10" s="193" t="s">
        <v>177</v>
      </c>
      <c r="U10" s="193" t="s">
        <v>178</v>
      </c>
      <c r="V10" s="193" t="s">
        <v>179</v>
      </c>
      <c r="W10" s="193" t="s">
        <v>180</v>
      </c>
      <c r="X10" s="193" t="s">
        <v>181</v>
      </c>
      <c r="Y10" s="193" t="s">
        <v>182</v>
      </c>
      <c r="Z10" s="193" t="s">
        <v>183</v>
      </c>
      <c r="AA10" s="193" t="s">
        <v>184</v>
      </c>
      <c r="AB10" s="193" t="s">
        <v>185</v>
      </c>
      <c r="AC10" s="193" t="s">
        <v>186</v>
      </c>
      <c r="AD10" s="193" t="s">
        <v>187</v>
      </c>
      <c r="AE10" s="193" t="s">
        <v>188</v>
      </c>
      <c r="AF10" s="193" t="s">
        <v>189</v>
      </c>
      <c r="AG10" s="193" t="s">
        <v>190</v>
      </c>
      <c r="AH10" s="193" t="s">
        <v>191</v>
      </c>
      <c r="AI10" s="193" t="s">
        <v>192</v>
      </c>
      <c r="AJ10" s="193" t="s">
        <v>193</v>
      </c>
      <c r="AK10" s="193" t="s">
        <v>194</v>
      </c>
      <c r="AL10" s="193" t="s">
        <v>195</v>
      </c>
      <c r="AM10" s="193" t="s">
        <v>196</v>
      </c>
      <c r="AN10" s="189" t="s">
        <v>197</v>
      </c>
      <c r="AO10" s="193" t="s">
        <v>198</v>
      </c>
      <c r="AP10" s="189" t="s">
        <v>199</v>
      </c>
      <c r="AQ10" s="189" t="s">
        <v>200</v>
      </c>
      <c r="AR10" s="189" t="s">
        <v>201</v>
      </c>
      <c r="AS10" s="189" t="s">
        <v>202</v>
      </c>
      <c r="AT10" s="189" t="s">
        <v>203</v>
      </c>
      <c r="AU10" s="189" t="s">
        <v>204</v>
      </c>
      <c r="AV10" s="189" t="s">
        <v>301</v>
      </c>
      <c r="AW10" s="189" t="s">
        <v>302</v>
      </c>
      <c r="AX10" s="189">
        <v>36</v>
      </c>
      <c r="AY10" s="189">
        <v>37</v>
      </c>
      <c r="AZ10" s="190">
        <v>38</v>
      </c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  <c r="CU10" s="146"/>
      <c r="CV10" s="146"/>
      <c r="CW10" s="146"/>
      <c r="CX10" s="146"/>
      <c r="CY10" s="146"/>
      <c r="CZ10" s="146"/>
      <c r="DA10" s="146"/>
      <c r="DB10" s="146"/>
      <c r="DC10" s="146"/>
      <c r="DD10" s="146"/>
      <c r="DE10" s="146"/>
      <c r="DF10" s="146"/>
      <c r="DG10" s="146"/>
      <c r="DH10" s="146"/>
      <c r="DI10" s="146"/>
      <c r="DJ10" s="146"/>
      <c r="DK10" s="146"/>
      <c r="DL10" s="146"/>
      <c r="DM10" s="146"/>
      <c r="DN10" s="146"/>
      <c r="DO10" s="146"/>
      <c r="DP10" s="146"/>
      <c r="DQ10" s="146"/>
      <c r="DR10" s="146"/>
      <c r="DS10" s="146"/>
      <c r="DT10" s="146"/>
      <c r="DU10" s="146"/>
      <c r="DV10" s="146"/>
      <c r="DW10" s="146"/>
      <c r="DX10" s="146"/>
      <c r="DY10" s="146"/>
      <c r="DZ10" s="146"/>
      <c r="EA10" s="146"/>
    </row>
    <row r="11" spans="1:131" ht="15">
      <c r="A11" s="174">
        <v>1</v>
      </c>
      <c r="B11" s="175" t="s">
        <v>10</v>
      </c>
      <c r="C11" s="182" t="s">
        <v>11</v>
      </c>
      <c r="D11" s="198">
        <v>3563580.05</v>
      </c>
      <c r="E11" s="157"/>
      <c r="F11" s="157"/>
      <c r="G11" s="157"/>
      <c r="H11" s="157"/>
      <c r="I11" s="158"/>
      <c r="J11" s="158"/>
      <c r="K11" s="158"/>
      <c r="L11" s="158">
        <v>3563580.05</v>
      </c>
      <c r="M11" s="178"/>
      <c r="N11" s="197">
        <v>2126221461.27</v>
      </c>
      <c r="O11" s="157"/>
      <c r="P11" s="157"/>
      <c r="Q11" s="157"/>
      <c r="R11" s="158"/>
      <c r="S11" s="158">
        <v>1593653920.62</v>
      </c>
      <c r="T11" s="158"/>
      <c r="U11" s="158">
        <v>6667915.55</v>
      </c>
      <c r="V11" s="157"/>
      <c r="W11" s="157"/>
      <c r="X11" s="157">
        <v>232594699</v>
      </c>
      <c r="Y11" s="157">
        <v>109825</v>
      </c>
      <c r="Z11" s="157">
        <v>91315652</v>
      </c>
      <c r="AA11" s="158">
        <v>40137982</v>
      </c>
      <c r="AB11" s="158"/>
      <c r="AC11" s="158"/>
      <c r="AD11" s="158">
        <v>28684192</v>
      </c>
      <c r="AE11" s="159"/>
      <c r="AF11" s="158"/>
      <c r="AG11" s="157"/>
      <c r="AH11" s="157"/>
      <c r="AI11" s="157"/>
      <c r="AJ11" s="158"/>
      <c r="AK11" s="158"/>
      <c r="AL11" s="158"/>
      <c r="AM11" s="158"/>
      <c r="AN11" s="158"/>
      <c r="AO11" s="157"/>
      <c r="AP11" s="157"/>
      <c r="AQ11" s="157"/>
      <c r="AR11" s="157"/>
      <c r="AS11" s="158"/>
      <c r="AT11" s="158">
        <v>8743616.41</v>
      </c>
      <c r="AU11" s="158"/>
      <c r="AV11" s="158"/>
      <c r="AW11" s="158"/>
      <c r="AX11" s="157">
        <v>7500324.02</v>
      </c>
      <c r="AY11" s="157">
        <v>112099242.67</v>
      </c>
      <c r="AZ11" s="164">
        <v>4714092</v>
      </c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46"/>
      <c r="DT11" s="146"/>
      <c r="DU11" s="146"/>
      <c r="DV11" s="146"/>
      <c r="DW11" s="146"/>
      <c r="DX11" s="146"/>
      <c r="DY11" s="146"/>
      <c r="DZ11" s="146"/>
      <c r="EA11" s="146"/>
    </row>
    <row r="12" spans="1:131" ht="15">
      <c r="A12" s="148">
        <v>2</v>
      </c>
      <c r="B12" s="149" t="s">
        <v>12</v>
      </c>
      <c r="C12" s="182" t="s">
        <v>13</v>
      </c>
      <c r="D12" s="198">
        <v>36880856.52</v>
      </c>
      <c r="E12" s="157"/>
      <c r="F12" s="157"/>
      <c r="G12" s="154"/>
      <c r="H12" s="155"/>
      <c r="I12" s="154"/>
      <c r="J12" s="154"/>
      <c r="K12" s="154">
        <v>36880856.52</v>
      </c>
      <c r="L12" s="154"/>
      <c r="M12" s="179"/>
      <c r="N12" s="197">
        <v>1720549634.0600002</v>
      </c>
      <c r="O12" s="155"/>
      <c r="P12" s="155"/>
      <c r="Q12" s="154"/>
      <c r="R12" s="155"/>
      <c r="S12" s="154">
        <v>1002366466.15</v>
      </c>
      <c r="T12" s="155"/>
      <c r="U12" s="154">
        <v>3973103.54</v>
      </c>
      <c r="V12" s="155"/>
      <c r="W12" s="155"/>
      <c r="X12" s="155">
        <v>2048924</v>
      </c>
      <c r="Y12" s="154">
        <v>279782589.2</v>
      </c>
      <c r="Z12" s="155">
        <v>105677672</v>
      </c>
      <c r="AA12" s="154">
        <v>48639492</v>
      </c>
      <c r="AB12" s="155"/>
      <c r="AC12" s="154"/>
      <c r="AD12" s="155">
        <v>37718714</v>
      </c>
      <c r="AE12" s="160">
        <v>38463542.19</v>
      </c>
      <c r="AF12" s="154"/>
      <c r="AG12" s="154">
        <v>2270484.14</v>
      </c>
      <c r="AH12" s="155"/>
      <c r="AI12" s="154"/>
      <c r="AJ12" s="155"/>
      <c r="AK12" s="154"/>
      <c r="AL12" s="155"/>
      <c r="AM12" s="154"/>
      <c r="AN12" s="154"/>
      <c r="AO12" s="155"/>
      <c r="AP12" s="155"/>
      <c r="AQ12" s="154"/>
      <c r="AR12" s="155"/>
      <c r="AS12" s="154"/>
      <c r="AT12" s="155">
        <v>4284191.17</v>
      </c>
      <c r="AU12" s="154"/>
      <c r="AV12" s="155"/>
      <c r="AW12" s="154"/>
      <c r="AX12" s="155">
        <v>1139975.21</v>
      </c>
      <c r="AY12" s="154">
        <v>152863488.75</v>
      </c>
      <c r="AZ12" s="162">
        <v>41320991.71</v>
      </c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6"/>
      <c r="CY12" s="146"/>
      <c r="CZ12" s="146"/>
      <c r="DA12" s="146"/>
      <c r="DB12" s="146"/>
      <c r="DC12" s="146"/>
      <c r="DD12" s="146"/>
      <c r="DE12" s="146"/>
      <c r="DF12" s="146"/>
      <c r="DG12" s="146"/>
      <c r="DH12" s="146"/>
      <c r="DI12" s="146"/>
      <c r="DJ12" s="146"/>
      <c r="DK12" s="146"/>
      <c r="DL12" s="146"/>
      <c r="DM12" s="146"/>
      <c r="DN12" s="146"/>
      <c r="DO12" s="146"/>
      <c r="DP12" s="146"/>
      <c r="DQ12" s="146"/>
      <c r="DR12" s="146"/>
      <c r="DS12" s="146"/>
      <c r="DT12" s="146"/>
      <c r="DU12" s="146"/>
      <c r="DV12" s="146"/>
      <c r="DW12" s="146"/>
      <c r="DX12" s="146"/>
      <c r="DY12" s="146"/>
      <c r="DZ12" s="146"/>
      <c r="EA12" s="146"/>
    </row>
    <row r="13" spans="1:131" ht="15">
      <c r="A13" s="148">
        <v>3</v>
      </c>
      <c r="B13" s="149" t="s">
        <v>14</v>
      </c>
      <c r="C13" s="182" t="s">
        <v>15</v>
      </c>
      <c r="D13" s="198">
        <v>5805161.15</v>
      </c>
      <c r="E13" s="155"/>
      <c r="F13" s="155"/>
      <c r="G13" s="154"/>
      <c r="H13" s="155"/>
      <c r="I13" s="154"/>
      <c r="J13" s="154"/>
      <c r="K13" s="154"/>
      <c r="L13" s="154">
        <v>5805161.15</v>
      </c>
      <c r="M13" s="179"/>
      <c r="N13" s="198">
        <v>1092581999.95</v>
      </c>
      <c r="O13" s="155"/>
      <c r="P13" s="155"/>
      <c r="Q13" s="154"/>
      <c r="R13" s="155"/>
      <c r="S13" s="154">
        <v>641280494.9</v>
      </c>
      <c r="T13" s="155"/>
      <c r="U13" s="154">
        <v>100200</v>
      </c>
      <c r="V13" s="155"/>
      <c r="W13" s="155"/>
      <c r="X13" s="155">
        <v>149168887</v>
      </c>
      <c r="Y13" s="154">
        <v>1338190</v>
      </c>
      <c r="Z13" s="155">
        <v>58480977.57</v>
      </c>
      <c r="AA13" s="154">
        <v>25740958</v>
      </c>
      <c r="AB13" s="155"/>
      <c r="AC13" s="154"/>
      <c r="AD13" s="155">
        <v>20403798</v>
      </c>
      <c r="AE13" s="154">
        <v>9765964.15</v>
      </c>
      <c r="AF13" s="155"/>
      <c r="AG13" s="154">
        <v>1385929.89</v>
      </c>
      <c r="AH13" s="155"/>
      <c r="AI13" s="154"/>
      <c r="AJ13" s="155"/>
      <c r="AK13" s="154"/>
      <c r="AL13" s="155"/>
      <c r="AM13" s="154"/>
      <c r="AN13" s="154"/>
      <c r="AO13" s="155"/>
      <c r="AP13" s="155"/>
      <c r="AQ13" s="154"/>
      <c r="AR13" s="155"/>
      <c r="AS13" s="154"/>
      <c r="AT13" s="155">
        <v>11687917.75</v>
      </c>
      <c r="AU13" s="154"/>
      <c r="AV13" s="155"/>
      <c r="AW13" s="154">
        <v>209518</v>
      </c>
      <c r="AX13" s="155">
        <v>5204884.24</v>
      </c>
      <c r="AY13" s="154">
        <v>161189629.93</v>
      </c>
      <c r="AZ13" s="162">
        <v>6624650.52</v>
      </c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146"/>
      <c r="BR13" s="146"/>
      <c r="BS13" s="146"/>
      <c r="BT13" s="146"/>
      <c r="BU13" s="146"/>
      <c r="BV13" s="146"/>
      <c r="BW13" s="146"/>
      <c r="BX13" s="146"/>
      <c r="BY13" s="146"/>
      <c r="BZ13" s="146"/>
      <c r="CA13" s="146"/>
      <c r="CB13" s="146"/>
      <c r="CC13" s="146"/>
      <c r="CD13" s="146"/>
      <c r="CE13" s="146"/>
      <c r="CF13" s="146"/>
      <c r="CG13" s="146"/>
      <c r="CH13" s="146"/>
      <c r="CI13" s="146"/>
      <c r="CJ13" s="146"/>
      <c r="CK13" s="146"/>
      <c r="CL13" s="146"/>
      <c r="CM13" s="146"/>
      <c r="CN13" s="146"/>
      <c r="CO13" s="146"/>
      <c r="CP13" s="146"/>
      <c r="CQ13" s="146"/>
      <c r="CR13" s="146"/>
      <c r="CS13" s="146"/>
      <c r="CT13" s="146"/>
      <c r="CU13" s="146"/>
      <c r="CV13" s="146"/>
      <c r="CW13" s="146"/>
      <c r="CX13" s="146"/>
      <c r="CY13" s="146"/>
      <c r="CZ13" s="146"/>
      <c r="DA13" s="146"/>
      <c r="DB13" s="146"/>
      <c r="DC13" s="146"/>
      <c r="DD13" s="146"/>
      <c r="DE13" s="146"/>
      <c r="DF13" s="146"/>
      <c r="DG13" s="146"/>
      <c r="DH13" s="146"/>
      <c r="DI13" s="146"/>
      <c r="DJ13" s="146"/>
      <c r="DK13" s="146"/>
      <c r="DL13" s="146"/>
      <c r="DM13" s="146"/>
      <c r="DN13" s="146"/>
      <c r="DO13" s="146"/>
      <c r="DP13" s="146"/>
      <c r="DQ13" s="146"/>
      <c r="DR13" s="146"/>
      <c r="DS13" s="146"/>
      <c r="DT13" s="146"/>
      <c r="DU13" s="146"/>
      <c r="DV13" s="146"/>
      <c r="DW13" s="146"/>
      <c r="DX13" s="146"/>
      <c r="DY13" s="146"/>
      <c r="DZ13" s="146"/>
      <c r="EA13" s="146"/>
    </row>
    <row r="14" spans="1:131" ht="15">
      <c r="A14" s="148">
        <v>4</v>
      </c>
      <c r="B14" s="149" t="s">
        <v>16</v>
      </c>
      <c r="C14" s="182" t="s">
        <v>17</v>
      </c>
      <c r="D14" s="198">
        <v>475324041.6</v>
      </c>
      <c r="E14" s="155"/>
      <c r="F14" s="155"/>
      <c r="G14" s="154"/>
      <c r="H14" s="155">
        <v>109000</v>
      </c>
      <c r="I14" s="154"/>
      <c r="J14" s="154"/>
      <c r="K14" s="154"/>
      <c r="L14" s="154">
        <v>475215041.6</v>
      </c>
      <c r="M14" s="179"/>
      <c r="N14" s="198">
        <v>1198081602.29</v>
      </c>
      <c r="O14" s="155"/>
      <c r="P14" s="155"/>
      <c r="Q14" s="154"/>
      <c r="R14" s="155"/>
      <c r="S14" s="154">
        <v>487388840.44</v>
      </c>
      <c r="T14" s="155"/>
      <c r="U14" s="154">
        <v>269309.39</v>
      </c>
      <c r="V14" s="155"/>
      <c r="W14" s="155"/>
      <c r="X14" s="155">
        <v>351502425</v>
      </c>
      <c r="Y14" s="154">
        <v>34942</v>
      </c>
      <c r="Z14" s="155">
        <v>136887057</v>
      </c>
      <c r="AA14" s="154">
        <v>62426979</v>
      </c>
      <c r="AB14" s="155"/>
      <c r="AC14" s="154">
        <v>41336180</v>
      </c>
      <c r="AD14" s="155">
        <v>57273772</v>
      </c>
      <c r="AE14" s="154">
        <v>2185332.29</v>
      </c>
      <c r="AF14" s="155"/>
      <c r="AG14" s="154"/>
      <c r="AH14" s="155"/>
      <c r="AI14" s="154"/>
      <c r="AJ14" s="155"/>
      <c r="AK14" s="154"/>
      <c r="AL14" s="155"/>
      <c r="AM14" s="154"/>
      <c r="AN14" s="154"/>
      <c r="AO14" s="155"/>
      <c r="AP14" s="155"/>
      <c r="AQ14" s="154"/>
      <c r="AR14" s="155"/>
      <c r="AS14" s="154"/>
      <c r="AT14" s="155">
        <v>52227227.37</v>
      </c>
      <c r="AU14" s="154"/>
      <c r="AV14" s="155"/>
      <c r="AW14" s="154">
        <v>762957.44</v>
      </c>
      <c r="AX14" s="155">
        <v>47203.89</v>
      </c>
      <c r="AY14" s="154">
        <v>189769.02</v>
      </c>
      <c r="AZ14" s="162">
        <v>5549607.45</v>
      </c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6"/>
      <c r="DX14" s="146"/>
      <c r="DY14" s="146"/>
      <c r="DZ14" s="146"/>
      <c r="EA14" s="146"/>
    </row>
    <row r="15" spans="1:131" ht="15">
      <c r="A15" s="148">
        <v>5</v>
      </c>
      <c r="B15" s="149" t="s">
        <v>18</v>
      </c>
      <c r="C15" s="182" t="s">
        <v>19</v>
      </c>
      <c r="D15" s="198">
        <v>30429714.22</v>
      </c>
      <c r="E15" s="155"/>
      <c r="F15" s="155"/>
      <c r="G15" s="154"/>
      <c r="H15" s="155"/>
      <c r="I15" s="154"/>
      <c r="J15" s="154"/>
      <c r="K15" s="154"/>
      <c r="L15" s="154">
        <v>30429714.22</v>
      </c>
      <c r="M15" s="179"/>
      <c r="N15" s="198">
        <v>1815394082.7000003</v>
      </c>
      <c r="O15" s="155"/>
      <c r="P15" s="155"/>
      <c r="Q15" s="154"/>
      <c r="R15" s="155"/>
      <c r="S15" s="154">
        <v>611915966.59</v>
      </c>
      <c r="T15" s="155"/>
      <c r="U15" s="154">
        <v>3268469.62</v>
      </c>
      <c r="V15" s="155"/>
      <c r="W15" s="155"/>
      <c r="X15" s="155">
        <v>229672442</v>
      </c>
      <c r="Y15" s="154">
        <v>634232.88</v>
      </c>
      <c r="Z15" s="155">
        <v>82892008.39</v>
      </c>
      <c r="AA15" s="154">
        <v>39332967</v>
      </c>
      <c r="AB15" s="155"/>
      <c r="AC15" s="154">
        <v>74199000</v>
      </c>
      <c r="AD15" s="155">
        <v>29561266</v>
      </c>
      <c r="AE15" s="154">
        <v>5867338.96</v>
      </c>
      <c r="AF15" s="155"/>
      <c r="AG15" s="154">
        <v>1047058.28</v>
      </c>
      <c r="AH15" s="155"/>
      <c r="AI15" s="154"/>
      <c r="AJ15" s="155"/>
      <c r="AK15" s="154"/>
      <c r="AL15" s="155"/>
      <c r="AM15" s="154"/>
      <c r="AN15" s="154"/>
      <c r="AO15" s="155"/>
      <c r="AP15" s="155"/>
      <c r="AQ15" s="154"/>
      <c r="AR15" s="155"/>
      <c r="AS15" s="154"/>
      <c r="AT15" s="155">
        <v>23496927.65</v>
      </c>
      <c r="AU15" s="154"/>
      <c r="AV15" s="155"/>
      <c r="AW15" s="154">
        <v>3986055.1</v>
      </c>
      <c r="AX15" s="155">
        <v>20543999.69</v>
      </c>
      <c r="AY15" s="154">
        <v>5728105.72</v>
      </c>
      <c r="AZ15" s="162">
        <v>683248244.82</v>
      </c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6"/>
      <c r="DE15" s="146"/>
      <c r="DF15" s="146"/>
      <c r="DG15" s="146"/>
      <c r="DH15" s="146"/>
      <c r="DI15" s="146"/>
      <c r="DJ15" s="146"/>
      <c r="DK15" s="146"/>
      <c r="DL15" s="146"/>
      <c r="DM15" s="146"/>
      <c r="DN15" s="146"/>
      <c r="DO15" s="146"/>
      <c r="DP15" s="146"/>
      <c r="DQ15" s="146"/>
      <c r="DR15" s="146"/>
      <c r="DS15" s="146"/>
      <c r="DT15" s="146"/>
      <c r="DU15" s="146"/>
      <c r="DV15" s="146"/>
      <c r="DW15" s="146"/>
      <c r="DX15" s="146"/>
      <c r="DY15" s="146"/>
      <c r="DZ15" s="146"/>
      <c r="EA15" s="146"/>
    </row>
    <row r="16" spans="1:131" ht="15">
      <c r="A16" s="148">
        <v>6</v>
      </c>
      <c r="B16" s="149" t="s">
        <v>20</v>
      </c>
      <c r="C16" s="182" t="s">
        <v>21</v>
      </c>
      <c r="D16" s="198">
        <v>71133111.11</v>
      </c>
      <c r="E16" s="155"/>
      <c r="F16" s="155"/>
      <c r="G16" s="154"/>
      <c r="H16" s="155">
        <v>78300</v>
      </c>
      <c r="I16" s="154"/>
      <c r="J16" s="154"/>
      <c r="K16" s="154">
        <v>3352217.72</v>
      </c>
      <c r="L16" s="154">
        <v>67702593.39</v>
      </c>
      <c r="M16" s="179"/>
      <c r="N16" s="198">
        <v>1402392920.1300004</v>
      </c>
      <c r="O16" s="155"/>
      <c r="P16" s="155"/>
      <c r="Q16" s="154"/>
      <c r="R16" s="155"/>
      <c r="S16" s="154">
        <v>553059734.44</v>
      </c>
      <c r="T16" s="155"/>
      <c r="U16" s="154">
        <v>1346550.62</v>
      </c>
      <c r="V16" s="155"/>
      <c r="W16" s="155"/>
      <c r="X16" s="155">
        <v>131865813</v>
      </c>
      <c r="Y16" s="154">
        <v>777204</v>
      </c>
      <c r="Z16" s="155">
        <v>50360436</v>
      </c>
      <c r="AA16" s="154">
        <v>22631078</v>
      </c>
      <c r="AB16" s="155"/>
      <c r="AC16" s="154"/>
      <c r="AD16" s="155">
        <v>16253691</v>
      </c>
      <c r="AE16" s="154">
        <v>1604967.53</v>
      </c>
      <c r="AF16" s="155"/>
      <c r="AG16" s="154">
        <v>5897497.01</v>
      </c>
      <c r="AH16" s="155"/>
      <c r="AI16" s="154"/>
      <c r="AJ16" s="155"/>
      <c r="AK16" s="154"/>
      <c r="AL16" s="155"/>
      <c r="AM16" s="154"/>
      <c r="AN16" s="154"/>
      <c r="AO16" s="155"/>
      <c r="AP16" s="155"/>
      <c r="AQ16" s="154"/>
      <c r="AR16" s="155"/>
      <c r="AS16" s="154"/>
      <c r="AT16" s="155">
        <v>583641653.95</v>
      </c>
      <c r="AU16" s="154"/>
      <c r="AV16" s="155"/>
      <c r="AW16" s="154">
        <v>8320</v>
      </c>
      <c r="AX16" s="155">
        <v>346569.67</v>
      </c>
      <c r="AY16" s="154">
        <v>30670707.91</v>
      </c>
      <c r="AZ16" s="162">
        <v>3928697</v>
      </c>
      <c r="BA16" s="146"/>
      <c r="BB16" s="146"/>
      <c r="BC16" s="146"/>
      <c r="BD16" s="146"/>
      <c r="BE16" s="146"/>
      <c r="BF16" s="146"/>
      <c r="BG16" s="146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6"/>
      <c r="DO16" s="146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6"/>
    </row>
    <row r="17" spans="1:131" ht="15">
      <c r="A17" s="148">
        <v>7</v>
      </c>
      <c r="B17" s="149" t="s">
        <v>22</v>
      </c>
      <c r="C17" s="182" t="s">
        <v>23</v>
      </c>
      <c r="D17" s="198">
        <v>54625154.9</v>
      </c>
      <c r="E17" s="155"/>
      <c r="F17" s="155"/>
      <c r="G17" s="154"/>
      <c r="H17" s="155"/>
      <c r="I17" s="154"/>
      <c r="J17" s="154"/>
      <c r="K17" s="154">
        <v>54546004.9</v>
      </c>
      <c r="L17" s="154">
        <v>79150</v>
      </c>
      <c r="M17" s="179"/>
      <c r="N17" s="198">
        <v>2104572147.3399997</v>
      </c>
      <c r="O17" s="155"/>
      <c r="P17" s="155"/>
      <c r="Q17" s="154"/>
      <c r="R17" s="155"/>
      <c r="S17" s="154">
        <v>1566775135.87</v>
      </c>
      <c r="T17" s="155"/>
      <c r="U17" s="154">
        <v>1124199.04</v>
      </c>
      <c r="V17" s="155"/>
      <c r="W17" s="155"/>
      <c r="X17" s="155">
        <v>1555649</v>
      </c>
      <c r="Y17" s="154">
        <v>271352182.52</v>
      </c>
      <c r="Z17" s="155">
        <v>103978984.4</v>
      </c>
      <c r="AA17" s="154">
        <v>46391070.78</v>
      </c>
      <c r="AB17" s="155"/>
      <c r="AC17" s="154"/>
      <c r="AD17" s="155">
        <v>32865109.37</v>
      </c>
      <c r="AE17" s="154">
        <v>4387721.35</v>
      </c>
      <c r="AF17" s="155"/>
      <c r="AG17" s="154">
        <v>1745927.48</v>
      </c>
      <c r="AH17" s="155"/>
      <c r="AI17" s="154"/>
      <c r="AJ17" s="155"/>
      <c r="AK17" s="154"/>
      <c r="AL17" s="155"/>
      <c r="AM17" s="154"/>
      <c r="AN17" s="154"/>
      <c r="AO17" s="155"/>
      <c r="AP17" s="155"/>
      <c r="AQ17" s="154"/>
      <c r="AR17" s="155"/>
      <c r="AS17" s="154"/>
      <c r="AT17" s="155">
        <v>44056705.65</v>
      </c>
      <c r="AU17" s="154"/>
      <c r="AV17" s="155"/>
      <c r="AW17" s="154"/>
      <c r="AX17" s="155">
        <v>6545078.79</v>
      </c>
      <c r="AY17" s="154">
        <v>10808650.48</v>
      </c>
      <c r="AZ17" s="162">
        <v>12985732.61</v>
      </c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6"/>
      <c r="DO17" s="146"/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6"/>
    </row>
    <row r="18" spans="1:131" ht="15">
      <c r="A18" s="148">
        <v>8</v>
      </c>
      <c r="B18" s="149" t="s">
        <v>24</v>
      </c>
      <c r="C18" s="182" t="s">
        <v>25</v>
      </c>
      <c r="D18" s="198">
        <v>4665160.24</v>
      </c>
      <c r="E18" s="155"/>
      <c r="F18" s="155"/>
      <c r="G18" s="154"/>
      <c r="H18" s="155"/>
      <c r="I18" s="154"/>
      <c r="J18" s="154"/>
      <c r="K18" s="154"/>
      <c r="L18" s="154">
        <v>4665160.24</v>
      </c>
      <c r="M18" s="179"/>
      <c r="N18" s="198">
        <v>1332271195.9000003</v>
      </c>
      <c r="O18" s="155"/>
      <c r="P18" s="155"/>
      <c r="Q18" s="154"/>
      <c r="R18" s="155"/>
      <c r="S18" s="154">
        <v>767223048.59</v>
      </c>
      <c r="T18" s="155"/>
      <c r="U18" s="154">
        <v>4821116.8</v>
      </c>
      <c r="V18" s="155"/>
      <c r="W18" s="155"/>
      <c r="X18" s="155">
        <v>217364296.8</v>
      </c>
      <c r="Y18" s="154"/>
      <c r="Z18" s="155">
        <v>79880632</v>
      </c>
      <c r="AA18" s="154">
        <v>36853924</v>
      </c>
      <c r="AB18" s="155"/>
      <c r="AC18" s="154">
        <v>19401976.6</v>
      </c>
      <c r="AD18" s="155">
        <v>29345631</v>
      </c>
      <c r="AE18" s="154">
        <v>19006912.7</v>
      </c>
      <c r="AF18" s="155"/>
      <c r="AG18" s="154">
        <v>153785.93</v>
      </c>
      <c r="AH18" s="155"/>
      <c r="AI18" s="154"/>
      <c r="AJ18" s="155"/>
      <c r="AK18" s="154"/>
      <c r="AL18" s="155"/>
      <c r="AM18" s="154"/>
      <c r="AN18" s="154"/>
      <c r="AO18" s="155"/>
      <c r="AP18" s="155"/>
      <c r="AQ18" s="154"/>
      <c r="AR18" s="155"/>
      <c r="AS18" s="154"/>
      <c r="AT18" s="155">
        <v>5614411.16</v>
      </c>
      <c r="AU18" s="154"/>
      <c r="AV18" s="155"/>
      <c r="AW18" s="154">
        <v>12882825.79</v>
      </c>
      <c r="AX18" s="155">
        <v>152442</v>
      </c>
      <c r="AY18" s="154">
        <v>139087259.39</v>
      </c>
      <c r="AZ18" s="162">
        <v>482933.14</v>
      </c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</row>
    <row r="19" spans="1:52" ht="15">
      <c r="A19" s="148">
        <v>9</v>
      </c>
      <c r="B19" s="149" t="s">
        <v>26</v>
      </c>
      <c r="C19" s="182" t="s">
        <v>27</v>
      </c>
      <c r="D19" s="198">
        <v>1775026.31</v>
      </c>
      <c r="E19" s="155"/>
      <c r="F19" s="155"/>
      <c r="G19" s="154"/>
      <c r="H19" s="155"/>
      <c r="I19" s="154"/>
      <c r="J19" s="154"/>
      <c r="K19" s="154"/>
      <c r="L19" s="154">
        <v>1775026.31</v>
      </c>
      <c r="M19" s="179"/>
      <c r="N19" s="198">
        <v>1095843757.7</v>
      </c>
      <c r="O19" s="155"/>
      <c r="P19" s="155"/>
      <c r="Q19" s="154"/>
      <c r="R19" s="155"/>
      <c r="S19" s="154">
        <v>548694856.01</v>
      </c>
      <c r="T19" s="155"/>
      <c r="U19" s="154">
        <v>304275.36</v>
      </c>
      <c r="V19" s="155"/>
      <c r="W19" s="155"/>
      <c r="X19" s="155">
        <v>183939644</v>
      </c>
      <c r="Y19" s="154">
        <v>819519</v>
      </c>
      <c r="Z19" s="155">
        <v>68622759</v>
      </c>
      <c r="AA19" s="154">
        <v>31689235</v>
      </c>
      <c r="AB19" s="155"/>
      <c r="AC19" s="154">
        <v>18666738</v>
      </c>
      <c r="AD19" s="155">
        <v>23274828</v>
      </c>
      <c r="AE19" s="154">
        <v>8145819</v>
      </c>
      <c r="AF19" s="155"/>
      <c r="AG19" s="154">
        <v>128327.22</v>
      </c>
      <c r="AH19" s="155"/>
      <c r="AI19" s="154"/>
      <c r="AJ19" s="155"/>
      <c r="AK19" s="154"/>
      <c r="AL19" s="155"/>
      <c r="AM19" s="154"/>
      <c r="AN19" s="154"/>
      <c r="AO19" s="155"/>
      <c r="AP19" s="155"/>
      <c r="AQ19" s="154"/>
      <c r="AR19" s="155"/>
      <c r="AS19" s="154"/>
      <c r="AT19" s="155">
        <v>3288015.54</v>
      </c>
      <c r="AU19" s="154"/>
      <c r="AV19" s="155"/>
      <c r="AW19" s="154">
        <v>1375.23</v>
      </c>
      <c r="AX19" s="155">
        <v>5983908.45</v>
      </c>
      <c r="AY19" s="154">
        <v>193478623.83</v>
      </c>
      <c r="AZ19" s="162">
        <v>8805834.06</v>
      </c>
    </row>
    <row r="20" spans="1:52" ht="15">
      <c r="A20" s="148">
        <v>10</v>
      </c>
      <c r="B20" s="151" t="s">
        <v>28</v>
      </c>
      <c r="C20" s="182" t="s">
        <v>29</v>
      </c>
      <c r="D20" s="198">
        <v>118817813.21</v>
      </c>
      <c r="E20" s="155"/>
      <c r="F20" s="155"/>
      <c r="G20" s="154"/>
      <c r="H20" s="155"/>
      <c r="I20" s="154"/>
      <c r="J20" s="154"/>
      <c r="K20" s="154">
        <v>118817813.21</v>
      </c>
      <c r="L20" s="154"/>
      <c r="M20" s="179"/>
      <c r="N20" s="198">
        <v>945656139.9100001</v>
      </c>
      <c r="O20" s="155"/>
      <c r="P20" s="155"/>
      <c r="Q20" s="154"/>
      <c r="R20" s="155"/>
      <c r="S20" s="154">
        <v>588565878.34</v>
      </c>
      <c r="T20" s="155"/>
      <c r="U20" s="154">
        <v>868270.54</v>
      </c>
      <c r="V20" s="155"/>
      <c r="W20" s="155"/>
      <c r="X20" s="155">
        <v>118662382</v>
      </c>
      <c r="Y20" s="154">
        <v>57097</v>
      </c>
      <c r="Z20" s="155">
        <v>44595010</v>
      </c>
      <c r="AA20" s="154">
        <v>20048078</v>
      </c>
      <c r="AB20" s="155"/>
      <c r="AC20" s="154"/>
      <c r="AD20" s="155">
        <v>15362924</v>
      </c>
      <c r="AE20" s="154">
        <v>12001000.95</v>
      </c>
      <c r="AF20" s="155">
        <v>1031800</v>
      </c>
      <c r="AG20" s="154"/>
      <c r="AH20" s="155"/>
      <c r="AI20" s="154"/>
      <c r="AJ20" s="155"/>
      <c r="AK20" s="154"/>
      <c r="AL20" s="155"/>
      <c r="AM20" s="154"/>
      <c r="AN20" s="154"/>
      <c r="AO20" s="155"/>
      <c r="AP20" s="155"/>
      <c r="AQ20" s="154"/>
      <c r="AR20" s="155"/>
      <c r="AS20" s="154"/>
      <c r="AT20" s="155">
        <v>1684181.53</v>
      </c>
      <c r="AU20" s="154"/>
      <c r="AV20" s="155"/>
      <c r="AW20" s="154">
        <v>15251714.95</v>
      </c>
      <c r="AX20" s="155">
        <v>18502443.7</v>
      </c>
      <c r="AY20" s="154">
        <v>62324038.12</v>
      </c>
      <c r="AZ20" s="162">
        <v>46701320.78</v>
      </c>
    </row>
    <row r="21" spans="1:52" ht="15">
      <c r="A21" s="148">
        <v>11</v>
      </c>
      <c r="B21" s="151" t="s">
        <v>30</v>
      </c>
      <c r="C21" s="182" t="s">
        <v>31</v>
      </c>
      <c r="D21" s="198">
        <v>660189648.07</v>
      </c>
      <c r="E21" s="155"/>
      <c r="F21" s="155"/>
      <c r="G21" s="154"/>
      <c r="H21" s="155"/>
      <c r="I21" s="154"/>
      <c r="J21" s="155"/>
      <c r="K21" s="155">
        <v>660189648.07</v>
      </c>
      <c r="L21" s="155"/>
      <c r="M21" s="179"/>
      <c r="N21" s="198">
        <v>1910674631.5999997</v>
      </c>
      <c r="O21" s="155"/>
      <c r="P21" s="154"/>
      <c r="Q21" s="155"/>
      <c r="R21" s="154"/>
      <c r="S21" s="155">
        <v>379722475.11</v>
      </c>
      <c r="T21" s="155"/>
      <c r="U21" s="155">
        <v>453942</v>
      </c>
      <c r="V21" s="155"/>
      <c r="W21" s="155"/>
      <c r="X21" s="155">
        <v>132531533</v>
      </c>
      <c r="Y21" s="154">
        <v>701833</v>
      </c>
      <c r="Z21" s="155">
        <v>50272439</v>
      </c>
      <c r="AA21" s="154">
        <v>22605680</v>
      </c>
      <c r="AB21" s="155"/>
      <c r="AC21" s="155">
        <v>14704358</v>
      </c>
      <c r="AD21" s="155">
        <v>17516127</v>
      </c>
      <c r="AE21" s="154">
        <v>3206483</v>
      </c>
      <c r="AF21" s="155"/>
      <c r="AG21" s="155">
        <v>248367.98</v>
      </c>
      <c r="AH21" s="154"/>
      <c r="AI21" s="155"/>
      <c r="AJ21" s="154"/>
      <c r="AK21" s="155"/>
      <c r="AL21" s="155"/>
      <c r="AM21" s="155"/>
      <c r="AN21" s="154"/>
      <c r="AO21" s="155"/>
      <c r="AP21" s="155"/>
      <c r="AQ21" s="154"/>
      <c r="AR21" s="155"/>
      <c r="AS21" s="154"/>
      <c r="AT21" s="155">
        <v>1034551.86</v>
      </c>
      <c r="AU21" s="155"/>
      <c r="AV21" s="155"/>
      <c r="AW21" s="154">
        <v>56953407.12</v>
      </c>
      <c r="AX21" s="155">
        <v>1077033602.84</v>
      </c>
      <c r="AY21" s="155">
        <v>152273854.34</v>
      </c>
      <c r="AZ21" s="163">
        <v>1415977.35</v>
      </c>
    </row>
    <row r="22" spans="1:52" ht="15">
      <c r="A22" s="169" t="s">
        <v>32</v>
      </c>
      <c r="B22" s="173" t="s">
        <v>33</v>
      </c>
      <c r="C22" s="183"/>
      <c r="D22" s="200">
        <v>1463209267.38</v>
      </c>
      <c r="E22" s="201">
        <v>0</v>
      </c>
      <c r="F22" s="201">
        <v>0</v>
      </c>
      <c r="G22" s="202">
        <v>0</v>
      </c>
      <c r="H22" s="201">
        <v>187300</v>
      </c>
      <c r="I22" s="202">
        <v>0</v>
      </c>
      <c r="J22" s="201">
        <v>0</v>
      </c>
      <c r="K22" s="201">
        <v>873786540.4200001</v>
      </c>
      <c r="L22" s="201">
        <v>589235426.9599999</v>
      </c>
      <c r="M22" s="203">
        <v>0</v>
      </c>
      <c r="N22" s="200">
        <v>16744239572.850002</v>
      </c>
      <c r="O22" s="201">
        <v>0</v>
      </c>
      <c r="P22" s="202">
        <v>0</v>
      </c>
      <c r="Q22" s="201">
        <v>0</v>
      </c>
      <c r="R22" s="202">
        <v>0</v>
      </c>
      <c r="S22" s="201">
        <v>8740646817.06</v>
      </c>
      <c r="T22" s="201">
        <v>0</v>
      </c>
      <c r="U22" s="201">
        <v>23197352.46</v>
      </c>
      <c r="V22" s="202">
        <v>0</v>
      </c>
      <c r="W22" s="201">
        <v>0</v>
      </c>
      <c r="X22" s="201">
        <v>1750906694.8</v>
      </c>
      <c r="Y22" s="202">
        <v>555607614.5999999</v>
      </c>
      <c r="Z22" s="201">
        <v>872963627.36</v>
      </c>
      <c r="AA22" s="202">
        <v>396497443.78</v>
      </c>
      <c r="AB22" s="201">
        <v>0</v>
      </c>
      <c r="AC22" s="201">
        <v>168308252.6</v>
      </c>
      <c r="AD22" s="201">
        <v>308260052.37</v>
      </c>
      <c r="AE22" s="202">
        <v>104635082.12</v>
      </c>
      <c r="AF22" s="201">
        <v>1031800</v>
      </c>
      <c r="AG22" s="201">
        <v>12877377.930000002</v>
      </c>
      <c r="AH22" s="202">
        <v>0</v>
      </c>
      <c r="AI22" s="201">
        <v>0</v>
      </c>
      <c r="AJ22" s="202">
        <v>0</v>
      </c>
      <c r="AK22" s="201">
        <v>0</v>
      </c>
      <c r="AL22" s="201">
        <v>0</v>
      </c>
      <c r="AM22" s="201">
        <v>0</v>
      </c>
      <c r="AN22" s="202">
        <v>0</v>
      </c>
      <c r="AO22" s="201">
        <v>0</v>
      </c>
      <c r="AP22" s="201">
        <v>0</v>
      </c>
      <c r="AQ22" s="202">
        <v>0</v>
      </c>
      <c r="AR22" s="201">
        <v>0</v>
      </c>
      <c r="AS22" s="202">
        <v>0</v>
      </c>
      <c r="AT22" s="201">
        <v>739759400.04</v>
      </c>
      <c r="AU22" s="201">
        <v>0</v>
      </c>
      <c r="AV22" s="201">
        <v>0</v>
      </c>
      <c r="AW22" s="202">
        <v>90056173.63</v>
      </c>
      <c r="AX22" s="201">
        <v>1143000432.5</v>
      </c>
      <c r="AY22" s="201">
        <v>1020713370.1600002</v>
      </c>
      <c r="AZ22" s="204">
        <v>815778081.4399999</v>
      </c>
    </row>
    <row r="23" spans="1:52" ht="15">
      <c r="A23" s="148">
        <v>12</v>
      </c>
      <c r="B23" s="150" t="s">
        <v>34</v>
      </c>
      <c r="C23" s="182" t="s">
        <v>35</v>
      </c>
      <c r="D23" s="198">
        <v>1280291.27</v>
      </c>
      <c r="E23" s="155"/>
      <c r="F23" s="155"/>
      <c r="G23" s="155"/>
      <c r="H23" s="155">
        <v>160000</v>
      </c>
      <c r="I23" s="154"/>
      <c r="J23" s="155"/>
      <c r="K23" s="155"/>
      <c r="L23" s="155">
        <v>1120291.27</v>
      </c>
      <c r="M23" s="180"/>
      <c r="N23" s="198">
        <v>606684272.04</v>
      </c>
      <c r="O23" s="155"/>
      <c r="P23" s="155"/>
      <c r="Q23" s="155"/>
      <c r="R23" s="154"/>
      <c r="S23" s="155">
        <v>281444853.34</v>
      </c>
      <c r="T23" s="155"/>
      <c r="U23" s="155"/>
      <c r="V23" s="154"/>
      <c r="W23" s="155"/>
      <c r="X23" s="155">
        <v>110756443</v>
      </c>
      <c r="Y23" s="155">
        <v>85462</v>
      </c>
      <c r="Z23" s="155">
        <v>42549590</v>
      </c>
      <c r="AA23" s="154">
        <v>19483471</v>
      </c>
      <c r="AB23" s="155"/>
      <c r="AC23" s="155">
        <v>24281020</v>
      </c>
      <c r="AD23" s="155">
        <v>16632994</v>
      </c>
      <c r="AE23" s="154"/>
      <c r="AF23" s="155"/>
      <c r="AG23" s="155">
        <v>1387438</v>
      </c>
      <c r="AH23" s="155"/>
      <c r="AI23" s="155"/>
      <c r="AJ23" s="154"/>
      <c r="AK23" s="155"/>
      <c r="AL23" s="155"/>
      <c r="AM23" s="155"/>
      <c r="AN23" s="154"/>
      <c r="AO23" s="155"/>
      <c r="AP23" s="155"/>
      <c r="AQ23" s="155"/>
      <c r="AR23" s="155"/>
      <c r="AS23" s="154"/>
      <c r="AT23" s="155"/>
      <c r="AU23" s="155"/>
      <c r="AV23" s="155"/>
      <c r="AW23" s="154">
        <v>10981495.97</v>
      </c>
      <c r="AX23" s="155">
        <v>1532333.06</v>
      </c>
      <c r="AY23" s="155">
        <v>93489150</v>
      </c>
      <c r="AZ23" s="162">
        <v>4060021.67</v>
      </c>
    </row>
    <row r="24" spans="1:52" ht="15">
      <c r="A24" s="169" t="s">
        <v>36</v>
      </c>
      <c r="B24" s="173" t="s">
        <v>37</v>
      </c>
      <c r="C24" s="183"/>
      <c r="D24" s="200">
        <v>1280291.27</v>
      </c>
      <c r="E24" s="201">
        <v>0</v>
      </c>
      <c r="F24" s="202">
        <v>0</v>
      </c>
      <c r="G24" s="201">
        <v>0</v>
      </c>
      <c r="H24" s="202">
        <v>160000</v>
      </c>
      <c r="I24" s="201">
        <v>0</v>
      </c>
      <c r="J24" s="201">
        <v>0</v>
      </c>
      <c r="K24" s="201">
        <v>0</v>
      </c>
      <c r="L24" s="201">
        <v>1120291.27</v>
      </c>
      <c r="M24" s="203">
        <v>0</v>
      </c>
      <c r="N24" s="200">
        <v>606684272.04</v>
      </c>
      <c r="O24" s="202">
        <v>0</v>
      </c>
      <c r="P24" s="201">
        <v>0</v>
      </c>
      <c r="Q24" s="202">
        <v>0</v>
      </c>
      <c r="R24" s="201">
        <v>0</v>
      </c>
      <c r="S24" s="201">
        <v>281444853.34</v>
      </c>
      <c r="T24" s="201">
        <v>0</v>
      </c>
      <c r="U24" s="202">
        <v>0</v>
      </c>
      <c r="V24" s="201">
        <v>0</v>
      </c>
      <c r="W24" s="201">
        <v>0</v>
      </c>
      <c r="X24" s="202">
        <v>110756443</v>
      </c>
      <c r="Y24" s="201">
        <v>85462</v>
      </c>
      <c r="Z24" s="202">
        <v>42549590</v>
      </c>
      <c r="AA24" s="201">
        <v>19483471</v>
      </c>
      <c r="AB24" s="201">
        <v>0</v>
      </c>
      <c r="AC24" s="201">
        <v>24281020</v>
      </c>
      <c r="AD24" s="202">
        <v>16632994</v>
      </c>
      <c r="AE24" s="201">
        <v>0</v>
      </c>
      <c r="AF24" s="201">
        <v>0</v>
      </c>
      <c r="AG24" s="202">
        <v>1387438</v>
      </c>
      <c r="AH24" s="201">
        <v>0</v>
      </c>
      <c r="AI24" s="202">
        <v>0</v>
      </c>
      <c r="AJ24" s="201">
        <v>0</v>
      </c>
      <c r="AK24" s="201">
        <v>0</v>
      </c>
      <c r="AL24" s="201">
        <v>0</v>
      </c>
      <c r="AM24" s="202">
        <v>0</v>
      </c>
      <c r="AN24" s="201">
        <v>0</v>
      </c>
      <c r="AO24" s="201">
        <v>0</v>
      </c>
      <c r="AP24" s="202">
        <v>0</v>
      </c>
      <c r="AQ24" s="201">
        <v>0</v>
      </c>
      <c r="AR24" s="202">
        <v>0</v>
      </c>
      <c r="AS24" s="201">
        <v>0</v>
      </c>
      <c r="AT24" s="201">
        <v>0</v>
      </c>
      <c r="AU24" s="201">
        <v>0</v>
      </c>
      <c r="AV24" s="202">
        <v>0</v>
      </c>
      <c r="AW24" s="201">
        <v>10981495.97</v>
      </c>
      <c r="AX24" s="201">
        <v>1532333.06</v>
      </c>
      <c r="AY24" s="201">
        <v>93489150</v>
      </c>
      <c r="AZ24" s="205">
        <v>4060021.67</v>
      </c>
    </row>
    <row r="25" spans="1:52" ht="15">
      <c r="A25" s="148">
        <v>13</v>
      </c>
      <c r="B25" s="150" t="s">
        <v>38</v>
      </c>
      <c r="C25" s="182" t="s">
        <v>39</v>
      </c>
      <c r="D25" s="198">
        <v>0</v>
      </c>
      <c r="E25" s="157"/>
      <c r="F25" s="157"/>
      <c r="G25" s="157"/>
      <c r="H25" s="157"/>
      <c r="I25" s="157"/>
      <c r="J25" s="157"/>
      <c r="K25" s="157"/>
      <c r="L25" s="157"/>
      <c r="M25" s="180"/>
      <c r="N25" s="198">
        <v>12023532.57</v>
      </c>
      <c r="O25" s="157"/>
      <c r="P25" s="157"/>
      <c r="Q25" s="157"/>
      <c r="R25" s="157"/>
      <c r="S25" s="157">
        <v>1422316.32</v>
      </c>
      <c r="T25" s="157"/>
      <c r="U25" s="157">
        <v>960472.1</v>
      </c>
      <c r="V25" s="154"/>
      <c r="W25" s="157"/>
      <c r="X25" s="157">
        <v>4226915</v>
      </c>
      <c r="Y25" s="157"/>
      <c r="Z25" s="157">
        <v>1644578</v>
      </c>
      <c r="AA25" s="157">
        <v>713465</v>
      </c>
      <c r="AB25" s="157"/>
      <c r="AC25" s="157"/>
      <c r="AD25" s="157">
        <v>427611</v>
      </c>
      <c r="AE25" s="154"/>
      <c r="AF25" s="157"/>
      <c r="AG25" s="157"/>
      <c r="AH25" s="157"/>
      <c r="AI25" s="157"/>
      <c r="AJ25" s="157"/>
      <c r="AK25" s="157"/>
      <c r="AL25" s="157"/>
      <c r="AM25" s="157"/>
      <c r="AN25" s="154"/>
      <c r="AO25" s="157"/>
      <c r="AP25" s="157"/>
      <c r="AQ25" s="157"/>
      <c r="AR25" s="157"/>
      <c r="AS25" s="157"/>
      <c r="AT25" s="157"/>
      <c r="AU25" s="157"/>
      <c r="AV25" s="157"/>
      <c r="AW25" s="154"/>
      <c r="AX25" s="157">
        <v>50031</v>
      </c>
      <c r="AY25" s="157"/>
      <c r="AZ25" s="164">
        <v>2578144.15</v>
      </c>
    </row>
    <row r="26" spans="1:52" ht="15">
      <c r="A26" s="148">
        <v>14</v>
      </c>
      <c r="B26" s="150" t="s">
        <v>40</v>
      </c>
      <c r="C26" s="182" t="s">
        <v>41</v>
      </c>
      <c r="D26" s="198">
        <v>57372390.58</v>
      </c>
      <c r="E26" s="155"/>
      <c r="F26" s="155"/>
      <c r="G26" s="155"/>
      <c r="H26" s="155"/>
      <c r="I26" s="155"/>
      <c r="J26" s="155"/>
      <c r="K26" s="155">
        <v>57372390.58</v>
      </c>
      <c r="L26" s="155"/>
      <c r="M26" s="180"/>
      <c r="N26" s="198">
        <v>193940326.86</v>
      </c>
      <c r="O26" s="155"/>
      <c r="P26" s="155"/>
      <c r="Q26" s="155"/>
      <c r="R26" s="155"/>
      <c r="S26" s="155">
        <v>77738225.87</v>
      </c>
      <c r="T26" s="155"/>
      <c r="U26" s="155">
        <v>294794.06</v>
      </c>
      <c r="V26" s="154"/>
      <c r="W26" s="155"/>
      <c r="X26" s="155">
        <v>57292977.55</v>
      </c>
      <c r="Y26" s="155">
        <v>872453</v>
      </c>
      <c r="Z26" s="155">
        <v>23380642</v>
      </c>
      <c r="AA26" s="155">
        <v>10198919</v>
      </c>
      <c r="AB26" s="155"/>
      <c r="AC26" s="155"/>
      <c r="AD26" s="155">
        <v>7437440</v>
      </c>
      <c r="AE26" s="154">
        <v>849447.82</v>
      </c>
      <c r="AF26" s="155"/>
      <c r="AG26" s="155"/>
      <c r="AH26" s="155"/>
      <c r="AI26" s="155"/>
      <c r="AJ26" s="155"/>
      <c r="AK26" s="155"/>
      <c r="AL26" s="155"/>
      <c r="AM26" s="155"/>
      <c r="AN26" s="154"/>
      <c r="AO26" s="155"/>
      <c r="AP26" s="155"/>
      <c r="AQ26" s="155"/>
      <c r="AR26" s="155"/>
      <c r="AS26" s="155"/>
      <c r="AT26" s="155"/>
      <c r="AU26" s="155"/>
      <c r="AV26" s="155"/>
      <c r="AW26" s="154"/>
      <c r="AX26" s="155">
        <v>1645672.1</v>
      </c>
      <c r="AY26" s="155"/>
      <c r="AZ26" s="162">
        <v>14229755.46</v>
      </c>
    </row>
    <row r="27" spans="1:52" ht="15">
      <c r="A27" s="148">
        <v>15</v>
      </c>
      <c r="B27" s="150" t="s">
        <v>42</v>
      </c>
      <c r="C27" s="182" t="s">
        <v>43</v>
      </c>
      <c r="D27" s="198">
        <v>0</v>
      </c>
      <c r="E27" s="155"/>
      <c r="F27" s="155"/>
      <c r="G27" s="155"/>
      <c r="H27" s="155"/>
      <c r="I27" s="155"/>
      <c r="J27" s="155"/>
      <c r="K27" s="155"/>
      <c r="L27" s="155"/>
      <c r="M27" s="180"/>
      <c r="N27" s="198">
        <v>53186037.45</v>
      </c>
      <c r="O27" s="155"/>
      <c r="P27" s="155"/>
      <c r="Q27" s="155"/>
      <c r="R27" s="155"/>
      <c r="S27" s="155">
        <v>6738535.99</v>
      </c>
      <c r="T27" s="155"/>
      <c r="U27" s="155">
        <v>7000</v>
      </c>
      <c r="V27" s="154"/>
      <c r="W27" s="155"/>
      <c r="X27" s="155">
        <v>20199235</v>
      </c>
      <c r="Y27" s="155"/>
      <c r="Z27" s="155">
        <v>7779335</v>
      </c>
      <c r="AA27" s="155">
        <v>3460286</v>
      </c>
      <c r="AB27" s="155"/>
      <c r="AC27" s="155">
        <v>10450</v>
      </c>
      <c r="AD27" s="155">
        <v>2375171</v>
      </c>
      <c r="AE27" s="154">
        <v>1715972.62</v>
      </c>
      <c r="AF27" s="155"/>
      <c r="AG27" s="155"/>
      <c r="AH27" s="155"/>
      <c r="AI27" s="155"/>
      <c r="AJ27" s="155"/>
      <c r="AK27" s="155"/>
      <c r="AL27" s="155"/>
      <c r="AM27" s="155"/>
      <c r="AN27" s="154"/>
      <c r="AO27" s="155"/>
      <c r="AP27" s="155"/>
      <c r="AQ27" s="155"/>
      <c r="AR27" s="155"/>
      <c r="AS27" s="155"/>
      <c r="AT27" s="155"/>
      <c r="AU27" s="155"/>
      <c r="AV27" s="155"/>
      <c r="AW27" s="154"/>
      <c r="AX27" s="155"/>
      <c r="AY27" s="155">
        <v>189676.07</v>
      </c>
      <c r="AZ27" s="162">
        <v>10710375.77</v>
      </c>
    </row>
    <row r="28" spans="1:52" ht="15">
      <c r="A28" s="148">
        <v>16</v>
      </c>
      <c r="B28" s="151" t="s">
        <v>44</v>
      </c>
      <c r="C28" s="182" t="s">
        <v>45</v>
      </c>
      <c r="D28" s="198">
        <v>0</v>
      </c>
      <c r="E28" s="155"/>
      <c r="F28" s="155"/>
      <c r="G28" s="155"/>
      <c r="H28" s="155"/>
      <c r="I28" s="155"/>
      <c r="J28" s="155"/>
      <c r="K28" s="155"/>
      <c r="L28" s="155"/>
      <c r="M28" s="180"/>
      <c r="N28" s="198">
        <v>10239703.1</v>
      </c>
      <c r="O28" s="155"/>
      <c r="P28" s="155"/>
      <c r="Q28" s="155"/>
      <c r="R28" s="155"/>
      <c r="S28" s="155">
        <v>3665514.59</v>
      </c>
      <c r="T28" s="155"/>
      <c r="U28" s="155"/>
      <c r="V28" s="154"/>
      <c r="W28" s="155"/>
      <c r="X28" s="155">
        <v>3711286</v>
      </c>
      <c r="Y28" s="155"/>
      <c r="Z28" s="155">
        <v>1450994</v>
      </c>
      <c r="AA28" s="155">
        <v>625643</v>
      </c>
      <c r="AB28" s="155"/>
      <c r="AC28" s="155"/>
      <c r="AD28" s="155">
        <v>369916</v>
      </c>
      <c r="AE28" s="154"/>
      <c r="AF28" s="155"/>
      <c r="AG28" s="155"/>
      <c r="AH28" s="155"/>
      <c r="AI28" s="155"/>
      <c r="AJ28" s="155"/>
      <c r="AK28" s="155"/>
      <c r="AL28" s="155"/>
      <c r="AM28" s="155"/>
      <c r="AN28" s="154"/>
      <c r="AO28" s="155"/>
      <c r="AP28" s="155"/>
      <c r="AQ28" s="155"/>
      <c r="AR28" s="155"/>
      <c r="AS28" s="155"/>
      <c r="AT28" s="155"/>
      <c r="AU28" s="155"/>
      <c r="AV28" s="155"/>
      <c r="AW28" s="154"/>
      <c r="AX28" s="155"/>
      <c r="AY28" s="155">
        <v>136940</v>
      </c>
      <c r="AZ28" s="162">
        <v>279409.51</v>
      </c>
    </row>
    <row r="29" spans="1:52" ht="15">
      <c r="A29" s="148">
        <v>17</v>
      </c>
      <c r="B29" s="150" t="s">
        <v>46</v>
      </c>
      <c r="C29" s="182" t="s">
        <v>47</v>
      </c>
      <c r="D29" s="198">
        <v>0</v>
      </c>
      <c r="E29" s="155"/>
      <c r="F29" s="155"/>
      <c r="G29" s="155"/>
      <c r="H29" s="155"/>
      <c r="I29" s="155"/>
      <c r="J29" s="155"/>
      <c r="K29" s="155"/>
      <c r="L29" s="155"/>
      <c r="M29" s="180"/>
      <c r="N29" s="198">
        <v>186844598.78</v>
      </c>
      <c r="O29" s="155"/>
      <c r="P29" s="155"/>
      <c r="Q29" s="155"/>
      <c r="R29" s="155"/>
      <c r="S29" s="155">
        <v>29206517.37</v>
      </c>
      <c r="T29" s="155"/>
      <c r="U29" s="155">
        <v>6968811.06</v>
      </c>
      <c r="V29" s="154"/>
      <c r="W29" s="155"/>
      <c r="X29" s="155">
        <v>46169716</v>
      </c>
      <c r="Y29" s="155"/>
      <c r="Z29" s="155">
        <v>17912720</v>
      </c>
      <c r="AA29" s="155">
        <v>7805533</v>
      </c>
      <c r="AB29" s="155"/>
      <c r="AC29" s="155"/>
      <c r="AD29" s="155">
        <v>5127824</v>
      </c>
      <c r="AE29" s="154">
        <v>4409660.31</v>
      </c>
      <c r="AF29" s="155"/>
      <c r="AG29" s="155"/>
      <c r="AH29" s="155"/>
      <c r="AI29" s="155"/>
      <c r="AJ29" s="155"/>
      <c r="AK29" s="155"/>
      <c r="AL29" s="155"/>
      <c r="AM29" s="155"/>
      <c r="AN29" s="154"/>
      <c r="AO29" s="155"/>
      <c r="AP29" s="155"/>
      <c r="AQ29" s="155"/>
      <c r="AR29" s="155"/>
      <c r="AS29" s="155"/>
      <c r="AT29" s="155"/>
      <c r="AU29" s="155"/>
      <c r="AV29" s="155"/>
      <c r="AW29" s="154">
        <v>138325</v>
      </c>
      <c r="AX29" s="155">
        <v>192394.97</v>
      </c>
      <c r="AY29" s="155">
        <v>25000</v>
      </c>
      <c r="AZ29" s="162">
        <v>68888097.07</v>
      </c>
    </row>
    <row r="30" spans="1:52" ht="15">
      <c r="A30" s="148">
        <v>18</v>
      </c>
      <c r="B30" s="150" t="s">
        <v>48</v>
      </c>
      <c r="C30" s="182" t="s">
        <v>49</v>
      </c>
      <c r="D30" s="198">
        <v>0</v>
      </c>
      <c r="E30" s="155"/>
      <c r="F30" s="155"/>
      <c r="G30" s="155"/>
      <c r="H30" s="155"/>
      <c r="I30" s="155"/>
      <c r="J30" s="155"/>
      <c r="K30" s="155"/>
      <c r="L30" s="155"/>
      <c r="M30" s="180"/>
      <c r="N30" s="198">
        <v>52097085.14</v>
      </c>
      <c r="O30" s="155"/>
      <c r="P30" s="155"/>
      <c r="Q30" s="155"/>
      <c r="R30" s="155"/>
      <c r="S30" s="155">
        <v>9641362.08</v>
      </c>
      <c r="T30" s="155"/>
      <c r="U30" s="155">
        <v>25846.96</v>
      </c>
      <c r="V30" s="154"/>
      <c r="W30" s="155"/>
      <c r="X30" s="155">
        <v>17395522</v>
      </c>
      <c r="Y30" s="155"/>
      <c r="Z30" s="155">
        <v>6548239</v>
      </c>
      <c r="AA30" s="155">
        <v>2987870</v>
      </c>
      <c r="AB30" s="155"/>
      <c r="AC30" s="155">
        <v>3173670</v>
      </c>
      <c r="AD30" s="155">
        <v>1993980</v>
      </c>
      <c r="AE30" s="154">
        <v>1411635</v>
      </c>
      <c r="AF30" s="155"/>
      <c r="AG30" s="155"/>
      <c r="AH30" s="155"/>
      <c r="AI30" s="155"/>
      <c r="AJ30" s="155"/>
      <c r="AK30" s="155"/>
      <c r="AL30" s="155"/>
      <c r="AM30" s="155"/>
      <c r="AN30" s="154"/>
      <c r="AO30" s="155"/>
      <c r="AP30" s="155"/>
      <c r="AQ30" s="155"/>
      <c r="AR30" s="155"/>
      <c r="AS30" s="155"/>
      <c r="AT30" s="155"/>
      <c r="AU30" s="155"/>
      <c r="AV30" s="155"/>
      <c r="AW30" s="154">
        <v>604682.82</v>
      </c>
      <c r="AX30" s="155">
        <v>14229.25</v>
      </c>
      <c r="AY30" s="155">
        <v>1652189.62</v>
      </c>
      <c r="AZ30" s="162">
        <v>6647858.41</v>
      </c>
    </row>
    <row r="31" spans="1:52" ht="15">
      <c r="A31" s="148">
        <v>19</v>
      </c>
      <c r="B31" s="150" t="s">
        <v>50</v>
      </c>
      <c r="C31" s="182" t="s">
        <v>51</v>
      </c>
      <c r="D31" s="198">
        <v>0</v>
      </c>
      <c r="E31" s="155"/>
      <c r="F31" s="155"/>
      <c r="G31" s="155"/>
      <c r="H31" s="155"/>
      <c r="I31" s="155"/>
      <c r="J31" s="155"/>
      <c r="K31" s="155"/>
      <c r="L31" s="155"/>
      <c r="M31" s="180"/>
      <c r="N31" s="198">
        <v>87814362.77</v>
      </c>
      <c r="O31" s="155"/>
      <c r="P31" s="155"/>
      <c r="Q31" s="155"/>
      <c r="R31" s="155"/>
      <c r="S31" s="155">
        <v>8573927.13</v>
      </c>
      <c r="T31" s="155"/>
      <c r="U31" s="155">
        <v>79564.71</v>
      </c>
      <c r="V31" s="154"/>
      <c r="W31" s="155"/>
      <c r="X31" s="155">
        <v>33399310</v>
      </c>
      <c r="Y31" s="155"/>
      <c r="Z31" s="155">
        <v>12916138</v>
      </c>
      <c r="AA31" s="155">
        <v>5614634</v>
      </c>
      <c r="AB31" s="155"/>
      <c r="AC31" s="155">
        <v>6926200</v>
      </c>
      <c r="AD31" s="155">
        <v>4010417</v>
      </c>
      <c r="AE31" s="154">
        <v>184830.14</v>
      </c>
      <c r="AF31" s="155"/>
      <c r="AG31" s="155"/>
      <c r="AH31" s="155"/>
      <c r="AI31" s="155"/>
      <c r="AJ31" s="155"/>
      <c r="AK31" s="155"/>
      <c r="AL31" s="155"/>
      <c r="AM31" s="155"/>
      <c r="AN31" s="154"/>
      <c r="AO31" s="155"/>
      <c r="AP31" s="155"/>
      <c r="AQ31" s="155"/>
      <c r="AR31" s="155"/>
      <c r="AS31" s="155"/>
      <c r="AT31" s="155"/>
      <c r="AU31" s="155"/>
      <c r="AV31" s="155"/>
      <c r="AW31" s="154"/>
      <c r="AX31" s="155">
        <v>59405</v>
      </c>
      <c r="AY31" s="155">
        <v>103284.35</v>
      </c>
      <c r="AZ31" s="162">
        <v>15946652.44</v>
      </c>
    </row>
    <row r="32" spans="1:52" ht="15">
      <c r="A32" s="148">
        <v>20</v>
      </c>
      <c r="B32" s="151" t="s">
        <v>52</v>
      </c>
      <c r="C32" s="182" t="s">
        <v>53</v>
      </c>
      <c r="D32" s="198">
        <v>1500000</v>
      </c>
      <c r="E32" s="155"/>
      <c r="F32" s="155"/>
      <c r="G32" s="155"/>
      <c r="H32" s="155"/>
      <c r="I32" s="155"/>
      <c r="J32" s="155"/>
      <c r="K32" s="155"/>
      <c r="L32" s="155">
        <v>1500000</v>
      </c>
      <c r="M32" s="180"/>
      <c r="N32" s="198">
        <v>84760530.35</v>
      </c>
      <c r="O32" s="155"/>
      <c r="P32" s="155"/>
      <c r="Q32" s="155"/>
      <c r="R32" s="155"/>
      <c r="S32" s="155">
        <v>6956541.75</v>
      </c>
      <c r="T32" s="155"/>
      <c r="U32" s="155">
        <v>130961</v>
      </c>
      <c r="V32" s="154"/>
      <c r="W32" s="155"/>
      <c r="X32" s="155">
        <v>19479411</v>
      </c>
      <c r="Y32" s="155"/>
      <c r="Z32" s="155">
        <v>7436093</v>
      </c>
      <c r="AA32" s="155">
        <v>3211397</v>
      </c>
      <c r="AB32" s="155"/>
      <c r="AC32" s="155"/>
      <c r="AD32" s="155">
        <v>1999960</v>
      </c>
      <c r="AE32" s="154">
        <v>229393</v>
      </c>
      <c r="AF32" s="155"/>
      <c r="AG32" s="155"/>
      <c r="AH32" s="155"/>
      <c r="AI32" s="155"/>
      <c r="AJ32" s="155"/>
      <c r="AK32" s="155"/>
      <c r="AL32" s="155"/>
      <c r="AM32" s="155"/>
      <c r="AN32" s="154"/>
      <c r="AO32" s="155"/>
      <c r="AP32" s="155"/>
      <c r="AQ32" s="155"/>
      <c r="AR32" s="155"/>
      <c r="AS32" s="155"/>
      <c r="AT32" s="155"/>
      <c r="AU32" s="155"/>
      <c r="AV32" s="155"/>
      <c r="AW32" s="154"/>
      <c r="AX32" s="155">
        <v>7167</v>
      </c>
      <c r="AY32" s="155">
        <v>7529162</v>
      </c>
      <c r="AZ32" s="162">
        <v>37780444.6</v>
      </c>
    </row>
    <row r="33" spans="1:52" ht="15">
      <c r="A33" s="148">
        <v>21</v>
      </c>
      <c r="B33" s="150" t="s">
        <v>54</v>
      </c>
      <c r="C33" s="182" t="s">
        <v>55</v>
      </c>
      <c r="D33" s="198">
        <v>0</v>
      </c>
      <c r="E33" s="155"/>
      <c r="F33" s="155"/>
      <c r="G33" s="155"/>
      <c r="H33" s="155"/>
      <c r="I33" s="155"/>
      <c r="J33" s="155"/>
      <c r="K33" s="155"/>
      <c r="L33" s="155"/>
      <c r="M33" s="180"/>
      <c r="N33" s="198">
        <v>88891572.91</v>
      </c>
      <c r="O33" s="155"/>
      <c r="P33" s="155"/>
      <c r="Q33" s="155"/>
      <c r="R33" s="155"/>
      <c r="S33" s="155">
        <v>23935980.88</v>
      </c>
      <c r="T33" s="155"/>
      <c r="U33" s="155">
        <v>8473585.16</v>
      </c>
      <c r="V33" s="154"/>
      <c r="W33" s="155"/>
      <c r="X33" s="155">
        <v>956787</v>
      </c>
      <c r="Y33" s="155"/>
      <c r="Z33" s="155">
        <v>10503479</v>
      </c>
      <c r="AA33" s="155">
        <v>4388652</v>
      </c>
      <c r="AB33" s="155"/>
      <c r="AC33" s="155"/>
      <c r="AD33" s="155">
        <v>2963182</v>
      </c>
      <c r="AE33" s="154">
        <v>255804.99</v>
      </c>
      <c r="AF33" s="155"/>
      <c r="AG33" s="155">
        <v>90000</v>
      </c>
      <c r="AH33" s="155"/>
      <c r="AI33" s="155"/>
      <c r="AJ33" s="155"/>
      <c r="AK33" s="155"/>
      <c r="AL33" s="155"/>
      <c r="AM33" s="155"/>
      <c r="AN33" s="154"/>
      <c r="AO33" s="155"/>
      <c r="AP33" s="155"/>
      <c r="AQ33" s="155"/>
      <c r="AR33" s="155"/>
      <c r="AS33" s="155"/>
      <c r="AT33" s="155"/>
      <c r="AU33" s="155"/>
      <c r="AV33" s="155"/>
      <c r="AW33" s="154"/>
      <c r="AX33" s="155"/>
      <c r="AY33" s="155">
        <v>123271.07</v>
      </c>
      <c r="AZ33" s="162">
        <v>37200830.81</v>
      </c>
    </row>
    <row r="34" spans="1:52" ht="15">
      <c r="A34" s="148">
        <v>22</v>
      </c>
      <c r="B34" s="151" t="s">
        <v>56</v>
      </c>
      <c r="C34" s="182" t="s">
        <v>57</v>
      </c>
      <c r="D34" s="198">
        <v>0</v>
      </c>
      <c r="E34" s="155"/>
      <c r="F34" s="155"/>
      <c r="G34" s="155"/>
      <c r="H34" s="155"/>
      <c r="I34" s="155"/>
      <c r="J34" s="155"/>
      <c r="K34" s="155"/>
      <c r="L34" s="155"/>
      <c r="M34" s="180"/>
      <c r="N34" s="198">
        <v>15476515.42</v>
      </c>
      <c r="O34" s="155"/>
      <c r="P34" s="155"/>
      <c r="Q34" s="155"/>
      <c r="R34" s="155"/>
      <c r="S34" s="155">
        <v>2264929.67</v>
      </c>
      <c r="T34" s="155"/>
      <c r="U34" s="155">
        <v>352876.27</v>
      </c>
      <c r="V34" s="154"/>
      <c r="W34" s="155"/>
      <c r="X34" s="155">
        <v>6010220</v>
      </c>
      <c r="Y34" s="155"/>
      <c r="Z34" s="155">
        <v>2069215</v>
      </c>
      <c r="AA34" s="155">
        <v>1050284</v>
      </c>
      <c r="AB34" s="155"/>
      <c r="AC34" s="155"/>
      <c r="AD34" s="155">
        <v>872512</v>
      </c>
      <c r="AE34" s="154"/>
      <c r="AF34" s="155"/>
      <c r="AG34" s="155"/>
      <c r="AH34" s="155"/>
      <c r="AI34" s="155"/>
      <c r="AJ34" s="155"/>
      <c r="AK34" s="155"/>
      <c r="AL34" s="155"/>
      <c r="AM34" s="155"/>
      <c r="AN34" s="154"/>
      <c r="AO34" s="155"/>
      <c r="AP34" s="155"/>
      <c r="AQ34" s="155"/>
      <c r="AR34" s="155"/>
      <c r="AS34" s="155"/>
      <c r="AT34" s="155"/>
      <c r="AU34" s="155"/>
      <c r="AV34" s="155"/>
      <c r="AW34" s="154"/>
      <c r="AX34" s="155"/>
      <c r="AY34" s="155">
        <v>2028800</v>
      </c>
      <c r="AZ34" s="162">
        <v>827678.48</v>
      </c>
    </row>
    <row r="35" spans="1:52" ht="15">
      <c r="A35" s="148">
        <v>23</v>
      </c>
      <c r="B35" s="150" t="s">
        <v>58</v>
      </c>
      <c r="C35" s="182" t="s">
        <v>59</v>
      </c>
      <c r="D35" s="198">
        <v>16808154.35</v>
      </c>
      <c r="E35" s="155"/>
      <c r="F35" s="155"/>
      <c r="G35" s="155"/>
      <c r="H35" s="155">
        <v>24051</v>
      </c>
      <c r="I35" s="155"/>
      <c r="J35" s="155"/>
      <c r="K35" s="155"/>
      <c r="L35" s="155">
        <v>16784103.35</v>
      </c>
      <c r="M35" s="180"/>
      <c r="N35" s="198">
        <v>72493691.60999998</v>
      </c>
      <c r="O35" s="155"/>
      <c r="P35" s="155"/>
      <c r="Q35" s="155"/>
      <c r="R35" s="155"/>
      <c r="S35" s="155">
        <v>13424528.46</v>
      </c>
      <c r="T35" s="155"/>
      <c r="U35" s="155">
        <v>837299.35</v>
      </c>
      <c r="V35" s="155"/>
      <c r="W35" s="155"/>
      <c r="X35" s="155">
        <v>17881098</v>
      </c>
      <c r="Y35" s="155">
        <v>443419</v>
      </c>
      <c r="Z35" s="155">
        <v>7020425.12</v>
      </c>
      <c r="AA35" s="155">
        <v>3030994</v>
      </c>
      <c r="AB35" s="155"/>
      <c r="AC35" s="155"/>
      <c r="AD35" s="155">
        <v>2384938</v>
      </c>
      <c r="AE35" s="154">
        <v>437460.66</v>
      </c>
      <c r="AF35" s="155"/>
      <c r="AG35" s="155"/>
      <c r="AH35" s="155"/>
      <c r="AI35" s="155"/>
      <c r="AJ35" s="155"/>
      <c r="AK35" s="155"/>
      <c r="AL35" s="155"/>
      <c r="AM35" s="155"/>
      <c r="AN35" s="154"/>
      <c r="AO35" s="155"/>
      <c r="AP35" s="155"/>
      <c r="AQ35" s="155"/>
      <c r="AR35" s="155"/>
      <c r="AS35" s="155"/>
      <c r="AT35" s="155"/>
      <c r="AU35" s="155"/>
      <c r="AV35" s="155"/>
      <c r="AW35" s="154"/>
      <c r="AX35" s="155"/>
      <c r="AY35" s="155">
        <v>13987080.73</v>
      </c>
      <c r="AZ35" s="162">
        <v>13046448.29</v>
      </c>
    </row>
    <row r="36" spans="1:52" ht="15">
      <c r="A36" s="148">
        <v>24</v>
      </c>
      <c r="B36" s="151" t="s">
        <v>60</v>
      </c>
      <c r="C36" s="182" t="s">
        <v>61</v>
      </c>
      <c r="D36" s="198">
        <v>10774055.32</v>
      </c>
      <c r="E36" s="155"/>
      <c r="F36" s="155"/>
      <c r="G36" s="155"/>
      <c r="H36" s="155"/>
      <c r="I36" s="155"/>
      <c r="J36" s="155"/>
      <c r="K36" s="155">
        <v>10774055.32</v>
      </c>
      <c r="L36" s="155"/>
      <c r="M36" s="180"/>
      <c r="N36" s="198">
        <v>105233011.15</v>
      </c>
      <c r="O36" s="155"/>
      <c r="P36" s="155"/>
      <c r="Q36" s="155"/>
      <c r="R36" s="155"/>
      <c r="S36" s="155">
        <v>12983312.64</v>
      </c>
      <c r="T36" s="155"/>
      <c r="U36" s="155">
        <v>25351516.84</v>
      </c>
      <c r="V36" s="155"/>
      <c r="W36" s="155"/>
      <c r="X36" s="155">
        <v>30712138</v>
      </c>
      <c r="Y36" s="155">
        <v>11840</v>
      </c>
      <c r="Z36" s="155">
        <v>11766622</v>
      </c>
      <c r="AA36" s="155">
        <v>5096090</v>
      </c>
      <c r="AB36" s="155"/>
      <c r="AC36" s="155"/>
      <c r="AD36" s="155">
        <v>3191630</v>
      </c>
      <c r="AE36" s="154">
        <v>209356.98</v>
      </c>
      <c r="AF36" s="155"/>
      <c r="AG36" s="155"/>
      <c r="AH36" s="155"/>
      <c r="AI36" s="155"/>
      <c r="AJ36" s="155"/>
      <c r="AK36" s="155"/>
      <c r="AL36" s="155"/>
      <c r="AM36" s="155"/>
      <c r="AN36" s="154"/>
      <c r="AO36" s="155"/>
      <c r="AP36" s="155"/>
      <c r="AQ36" s="155"/>
      <c r="AR36" s="155"/>
      <c r="AS36" s="155"/>
      <c r="AT36" s="155">
        <v>8000</v>
      </c>
      <c r="AU36" s="155"/>
      <c r="AV36" s="155"/>
      <c r="AW36" s="155">
        <v>4785</v>
      </c>
      <c r="AX36" s="153"/>
      <c r="AY36" s="155">
        <v>4160482.55</v>
      </c>
      <c r="AZ36" s="162">
        <v>11737237.14</v>
      </c>
    </row>
    <row r="37" spans="1:52" ht="15">
      <c r="A37" s="148">
        <v>25</v>
      </c>
      <c r="B37" s="150" t="s">
        <v>62</v>
      </c>
      <c r="C37" s="182" t="s">
        <v>63</v>
      </c>
      <c r="D37" s="198">
        <v>3450000</v>
      </c>
      <c r="E37" s="155"/>
      <c r="F37" s="155"/>
      <c r="G37" s="155"/>
      <c r="H37" s="155"/>
      <c r="I37" s="155"/>
      <c r="J37" s="155"/>
      <c r="K37" s="155"/>
      <c r="L37" s="155">
        <v>3450000</v>
      </c>
      <c r="M37" s="180"/>
      <c r="N37" s="198">
        <v>124622140.97</v>
      </c>
      <c r="O37" s="155"/>
      <c r="P37" s="155"/>
      <c r="Q37" s="155"/>
      <c r="R37" s="155"/>
      <c r="S37" s="155">
        <v>11677217.72</v>
      </c>
      <c r="T37" s="155"/>
      <c r="U37" s="155">
        <v>200142.4</v>
      </c>
      <c r="V37" s="155"/>
      <c r="W37" s="155"/>
      <c r="X37" s="155">
        <v>31345736</v>
      </c>
      <c r="Y37" s="155">
        <v>145033</v>
      </c>
      <c r="Z37" s="155">
        <v>11731334</v>
      </c>
      <c r="AA37" s="155">
        <v>5175897</v>
      </c>
      <c r="AB37" s="155"/>
      <c r="AC37" s="155">
        <v>9694620</v>
      </c>
      <c r="AD37" s="155">
        <v>3646770</v>
      </c>
      <c r="AE37" s="154">
        <v>821041</v>
      </c>
      <c r="AF37" s="155"/>
      <c r="AG37" s="155">
        <v>1436207.51</v>
      </c>
      <c r="AH37" s="155"/>
      <c r="AI37" s="155"/>
      <c r="AJ37" s="155"/>
      <c r="AK37" s="155"/>
      <c r="AL37" s="155"/>
      <c r="AM37" s="155"/>
      <c r="AN37" s="154"/>
      <c r="AO37" s="155"/>
      <c r="AP37" s="155"/>
      <c r="AQ37" s="155"/>
      <c r="AR37" s="155"/>
      <c r="AS37" s="155"/>
      <c r="AT37" s="155"/>
      <c r="AU37" s="155"/>
      <c r="AV37" s="155"/>
      <c r="AW37" s="155"/>
      <c r="AX37" s="153">
        <v>8181.82</v>
      </c>
      <c r="AY37" s="155">
        <v>41612829.7</v>
      </c>
      <c r="AZ37" s="162">
        <v>7127130.82</v>
      </c>
    </row>
    <row r="38" spans="1:52" ht="15">
      <c r="A38" s="148">
        <v>26</v>
      </c>
      <c r="B38" s="151" t="s">
        <v>64</v>
      </c>
      <c r="C38" s="182" t="s">
        <v>65</v>
      </c>
      <c r="D38" s="198">
        <v>0</v>
      </c>
      <c r="E38" s="155"/>
      <c r="F38" s="155"/>
      <c r="G38" s="155"/>
      <c r="H38" s="155"/>
      <c r="I38" s="155"/>
      <c r="J38" s="155"/>
      <c r="K38" s="155"/>
      <c r="L38" s="155"/>
      <c r="M38" s="180"/>
      <c r="N38" s="198">
        <v>23096269.259999998</v>
      </c>
      <c r="O38" s="155"/>
      <c r="P38" s="155"/>
      <c r="Q38" s="155"/>
      <c r="R38" s="155"/>
      <c r="S38" s="155">
        <v>1247630.51</v>
      </c>
      <c r="T38" s="155"/>
      <c r="U38" s="155">
        <v>1120014.44</v>
      </c>
      <c r="V38" s="155"/>
      <c r="W38" s="155"/>
      <c r="X38" s="155">
        <v>8663928</v>
      </c>
      <c r="Y38" s="155"/>
      <c r="Z38" s="155">
        <v>2328352</v>
      </c>
      <c r="AA38" s="155">
        <v>1572525</v>
      </c>
      <c r="AB38" s="155"/>
      <c r="AC38" s="155"/>
      <c r="AD38" s="155">
        <v>1817226</v>
      </c>
      <c r="AE38" s="154">
        <v>108990</v>
      </c>
      <c r="AF38" s="155"/>
      <c r="AG38" s="155"/>
      <c r="AH38" s="155"/>
      <c r="AI38" s="155"/>
      <c r="AJ38" s="155"/>
      <c r="AK38" s="155"/>
      <c r="AL38" s="155"/>
      <c r="AM38" s="155"/>
      <c r="AN38" s="154"/>
      <c r="AO38" s="155"/>
      <c r="AP38" s="155"/>
      <c r="AQ38" s="155"/>
      <c r="AR38" s="155"/>
      <c r="AS38" s="155"/>
      <c r="AT38" s="155"/>
      <c r="AU38" s="155"/>
      <c r="AV38" s="155"/>
      <c r="AW38" s="155"/>
      <c r="AX38" s="153">
        <v>51410</v>
      </c>
      <c r="AY38" s="155">
        <v>5877988.31</v>
      </c>
      <c r="AZ38" s="162">
        <v>308205</v>
      </c>
    </row>
    <row r="39" spans="1:52" ht="15">
      <c r="A39" s="148">
        <v>27</v>
      </c>
      <c r="B39" s="151" t="s">
        <v>66</v>
      </c>
      <c r="C39" s="182" t="s">
        <v>67</v>
      </c>
      <c r="D39" s="198">
        <v>0</v>
      </c>
      <c r="E39" s="155"/>
      <c r="F39" s="155"/>
      <c r="G39" s="155"/>
      <c r="H39" s="155"/>
      <c r="I39" s="155"/>
      <c r="J39" s="155"/>
      <c r="K39" s="155"/>
      <c r="L39" s="155"/>
      <c r="M39" s="180"/>
      <c r="N39" s="198">
        <v>6599084.83</v>
      </c>
      <c r="O39" s="155"/>
      <c r="P39" s="155"/>
      <c r="Q39" s="155"/>
      <c r="R39" s="155"/>
      <c r="S39" s="155">
        <v>293591.76</v>
      </c>
      <c r="T39" s="155"/>
      <c r="U39" s="155"/>
      <c r="V39" s="155"/>
      <c r="W39" s="155"/>
      <c r="X39" s="155">
        <v>1915316</v>
      </c>
      <c r="Y39" s="155"/>
      <c r="Z39" s="155">
        <v>743884.12</v>
      </c>
      <c r="AA39" s="155">
        <v>321359</v>
      </c>
      <c r="AB39" s="155"/>
      <c r="AC39" s="155"/>
      <c r="AD39" s="155">
        <v>210073</v>
      </c>
      <c r="AE39" s="154"/>
      <c r="AF39" s="155"/>
      <c r="AG39" s="155"/>
      <c r="AH39" s="155">
        <v>151913</v>
      </c>
      <c r="AI39" s="155"/>
      <c r="AJ39" s="155"/>
      <c r="AK39" s="155"/>
      <c r="AL39" s="155"/>
      <c r="AM39" s="155"/>
      <c r="AN39" s="154"/>
      <c r="AO39" s="155"/>
      <c r="AP39" s="155"/>
      <c r="AQ39" s="155"/>
      <c r="AR39" s="155"/>
      <c r="AS39" s="155"/>
      <c r="AT39" s="155"/>
      <c r="AU39" s="155"/>
      <c r="AV39" s="155"/>
      <c r="AW39" s="155"/>
      <c r="AX39" s="153"/>
      <c r="AY39" s="155">
        <v>2826908</v>
      </c>
      <c r="AZ39" s="162">
        <v>136039.95</v>
      </c>
    </row>
    <row r="40" spans="1:52" ht="15">
      <c r="A40" s="148">
        <v>28</v>
      </c>
      <c r="B40" s="151" t="s">
        <v>68</v>
      </c>
      <c r="C40" s="182" t="s">
        <v>69</v>
      </c>
      <c r="D40" s="198">
        <v>0</v>
      </c>
      <c r="E40" s="155"/>
      <c r="F40" s="155"/>
      <c r="G40" s="155"/>
      <c r="H40" s="155"/>
      <c r="I40" s="155"/>
      <c r="J40" s="155"/>
      <c r="K40" s="155"/>
      <c r="L40" s="155"/>
      <c r="M40" s="180"/>
      <c r="N40" s="198">
        <v>4403782.48</v>
      </c>
      <c r="O40" s="155"/>
      <c r="P40" s="155"/>
      <c r="Q40" s="155"/>
      <c r="R40" s="155"/>
      <c r="S40" s="155">
        <v>326414.88</v>
      </c>
      <c r="T40" s="155"/>
      <c r="U40" s="155"/>
      <c r="V40" s="154"/>
      <c r="W40" s="155"/>
      <c r="X40" s="155">
        <v>2320184</v>
      </c>
      <c r="Y40" s="155"/>
      <c r="Z40" s="155">
        <v>878720</v>
      </c>
      <c r="AA40" s="155">
        <v>388824</v>
      </c>
      <c r="AB40" s="155"/>
      <c r="AC40" s="155"/>
      <c r="AD40" s="155">
        <v>270008</v>
      </c>
      <c r="AE40" s="154"/>
      <c r="AF40" s="155"/>
      <c r="AG40" s="155"/>
      <c r="AH40" s="155"/>
      <c r="AI40" s="155"/>
      <c r="AJ40" s="155"/>
      <c r="AK40" s="155"/>
      <c r="AL40" s="155"/>
      <c r="AM40" s="155"/>
      <c r="AN40" s="154"/>
      <c r="AO40" s="155"/>
      <c r="AP40" s="155"/>
      <c r="AQ40" s="155"/>
      <c r="AR40" s="155"/>
      <c r="AS40" s="155"/>
      <c r="AT40" s="155"/>
      <c r="AU40" s="155"/>
      <c r="AV40" s="155"/>
      <c r="AW40" s="154">
        <v>104373.86</v>
      </c>
      <c r="AX40" s="155">
        <v>113637.74</v>
      </c>
      <c r="AY40" s="155">
        <v>1620</v>
      </c>
      <c r="AZ40" s="162"/>
    </row>
    <row r="41" spans="1:52" ht="15">
      <c r="A41" s="148">
        <v>29</v>
      </c>
      <c r="B41" s="150" t="s">
        <v>70</v>
      </c>
      <c r="C41" s="182" t="s">
        <v>71</v>
      </c>
      <c r="D41" s="198">
        <v>0</v>
      </c>
      <c r="E41" s="155"/>
      <c r="F41" s="155"/>
      <c r="G41" s="155"/>
      <c r="H41" s="155"/>
      <c r="I41" s="155"/>
      <c r="J41" s="155"/>
      <c r="K41" s="155"/>
      <c r="L41" s="155"/>
      <c r="M41" s="180"/>
      <c r="N41" s="198">
        <v>34270554.22</v>
      </c>
      <c r="O41" s="155"/>
      <c r="P41" s="155"/>
      <c r="Q41" s="155"/>
      <c r="R41" s="155"/>
      <c r="S41" s="155">
        <v>4374296.61</v>
      </c>
      <c r="T41" s="155"/>
      <c r="U41" s="155">
        <v>8888801.4</v>
      </c>
      <c r="V41" s="154"/>
      <c r="W41" s="155"/>
      <c r="X41" s="155">
        <v>12366012</v>
      </c>
      <c r="Y41" s="155"/>
      <c r="Z41" s="155">
        <v>4532431</v>
      </c>
      <c r="AA41" s="155">
        <v>1980509</v>
      </c>
      <c r="AB41" s="155"/>
      <c r="AC41" s="155"/>
      <c r="AD41" s="155">
        <v>953086.1</v>
      </c>
      <c r="AE41" s="154">
        <v>291087</v>
      </c>
      <c r="AF41" s="155"/>
      <c r="AG41" s="155"/>
      <c r="AH41" s="155"/>
      <c r="AI41" s="155"/>
      <c r="AJ41" s="155"/>
      <c r="AK41" s="155"/>
      <c r="AL41" s="155"/>
      <c r="AM41" s="155"/>
      <c r="AN41" s="154"/>
      <c r="AO41" s="155"/>
      <c r="AP41" s="155"/>
      <c r="AQ41" s="155"/>
      <c r="AR41" s="155"/>
      <c r="AS41" s="155"/>
      <c r="AT41" s="155">
        <v>244000</v>
      </c>
      <c r="AU41" s="155"/>
      <c r="AV41" s="155"/>
      <c r="AW41" s="154"/>
      <c r="AX41" s="155">
        <v>254784.11</v>
      </c>
      <c r="AY41" s="155">
        <v>364000</v>
      </c>
      <c r="AZ41" s="162">
        <v>21547</v>
      </c>
    </row>
    <row r="42" spans="1:52" ht="15">
      <c r="A42" s="148">
        <v>30</v>
      </c>
      <c r="B42" s="150" t="s">
        <v>72</v>
      </c>
      <c r="C42" s="182" t="s">
        <v>73</v>
      </c>
      <c r="D42" s="198">
        <v>0</v>
      </c>
      <c r="E42" s="155"/>
      <c r="F42" s="155"/>
      <c r="G42" s="155"/>
      <c r="H42" s="155"/>
      <c r="I42" s="155"/>
      <c r="J42" s="155"/>
      <c r="K42" s="155"/>
      <c r="L42" s="155"/>
      <c r="M42" s="180"/>
      <c r="N42" s="198">
        <v>46723906.300000004</v>
      </c>
      <c r="O42" s="155"/>
      <c r="P42" s="155"/>
      <c r="Q42" s="155"/>
      <c r="R42" s="155"/>
      <c r="S42" s="155">
        <v>5869250.98</v>
      </c>
      <c r="T42" s="155"/>
      <c r="U42" s="155">
        <v>4723004.36</v>
      </c>
      <c r="V42" s="154"/>
      <c r="W42" s="155"/>
      <c r="X42" s="155">
        <v>13219946</v>
      </c>
      <c r="Y42" s="155"/>
      <c r="Z42" s="155">
        <v>4966723</v>
      </c>
      <c r="AA42" s="155">
        <v>2146802</v>
      </c>
      <c r="AB42" s="155"/>
      <c r="AC42" s="155">
        <v>6975200</v>
      </c>
      <c r="AD42" s="155">
        <v>1155526</v>
      </c>
      <c r="AE42" s="154">
        <v>1437345</v>
      </c>
      <c r="AF42" s="155"/>
      <c r="AG42" s="155"/>
      <c r="AH42" s="155"/>
      <c r="AI42" s="155"/>
      <c r="AJ42" s="155"/>
      <c r="AK42" s="155"/>
      <c r="AL42" s="155"/>
      <c r="AM42" s="155"/>
      <c r="AN42" s="154"/>
      <c r="AO42" s="155"/>
      <c r="AP42" s="155"/>
      <c r="AQ42" s="155"/>
      <c r="AR42" s="155"/>
      <c r="AS42" s="155"/>
      <c r="AT42" s="155"/>
      <c r="AU42" s="155"/>
      <c r="AV42" s="155"/>
      <c r="AW42" s="154">
        <v>4589885.19</v>
      </c>
      <c r="AX42" s="155">
        <v>1193882</v>
      </c>
      <c r="AY42" s="155">
        <v>127342.88</v>
      </c>
      <c r="AZ42" s="162">
        <v>318998.89</v>
      </c>
    </row>
    <row r="43" spans="1:52" ht="15">
      <c r="A43" s="152">
        <v>31</v>
      </c>
      <c r="B43" s="150" t="s">
        <v>74</v>
      </c>
      <c r="C43" s="182" t="s">
        <v>75</v>
      </c>
      <c r="D43" s="198">
        <v>0</v>
      </c>
      <c r="E43" s="155"/>
      <c r="F43" s="155"/>
      <c r="G43" s="155"/>
      <c r="H43" s="155"/>
      <c r="I43" s="155"/>
      <c r="J43" s="155"/>
      <c r="K43" s="155"/>
      <c r="L43" s="154"/>
      <c r="M43" s="180"/>
      <c r="N43" s="198">
        <v>66414490.28</v>
      </c>
      <c r="O43" s="155"/>
      <c r="P43" s="155"/>
      <c r="Q43" s="155"/>
      <c r="R43" s="155"/>
      <c r="S43" s="155">
        <v>15580080.06</v>
      </c>
      <c r="T43" s="155"/>
      <c r="U43" s="154">
        <v>135435.1</v>
      </c>
      <c r="V43" s="154"/>
      <c r="W43" s="155"/>
      <c r="X43" s="155">
        <v>24492083</v>
      </c>
      <c r="Y43" s="155">
        <v>970568.04</v>
      </c>
      <c r="Z43" s="155">
        <v>9803799</v>
      </c>
      <c r="AA43" s="155">
        <v>4228641</v>
      </c>
      <c r="AB43" s="155"/>
      <c r="AC43" s="155">
        <v>3154260</v>
      </c>
      <c r="AD43" s="154">
        <v>3000867</v>
      </c>
      <c r="AE43" s="154">
        <v>3352519</v>
      </c>
      <c r="AF43" s="155"/>
      <c r="AG43" s="155"/>
      <c r="AH43" s="155"/>
      <c r="AI43" s="155"/>
      <c r="AJ43" s="155"/>
      <c r="AK43" s="155"/>
      <c r="AL43" s="155"/>
      <c r="AM43" s="154"/>
      <c r="AN43" s="154"/>
      <c r="AO43" s="155"/>
      <c r="AP43" s="155"/>
      <c r="AQ43" s="155"/>
      <c r="AR43" s="155"/>
      <c r="AS43" s="155"/>
      <c r="AT43" s="155"/>
      <c r="AU43" s="155"/>
      <c r="AV43" s="154"/>
      <c r="AW43" s="154"/>
      <c r="AX43" s="155">
        <v>17417.34</v>
      </c>
      <c r="AY43" s="155">
        <v>1647640.74</v>
      </c>
      <c r="AZ43" s="162">
        <v>31180</v>
      </c>
    </row>
    <row r="44" spans="1:52" ht="15">
      <c r="A44" s="169" t="s">
        <v>76</v>
      </c>
      <c r="B44" s="170" t="s">
        <v>77</v>
      </c>
      <c r="C44" s="183"/>
      <c r="D44" s="200">
        <v>89904600.25</v>
      </c>
      <c r="E44" s="201">
        <v>0</v>
      </c>
      <c r="F44" s="202">
        <v>0</v>
      </c>
      <c r="G44" s="201">
        <v>0</v>
      </c>
      <c r="H44" s="202">
        <v>24051</v>
      </c>
      <c r="I44" s="201">
        <v>0</v>
      </c>
      <c r="J44" s="201">
        <v>0</v>
      </c>
      <c r="K44" s="201">
        <v>68146445.9</v>
      </c>
      <c r="L44" s="201">
        <v>21734103.35</v>
      </c>
      <c r="M44" s="203">
        <v>0</v>
      </c>
      <c r="N44" s="200">
        <v>1269131196.4499998</v>
      </c>
      <c r="O44" s="202">
        <v>0</v>
      </c>
      <c r="P44" s="201">
        <v>0</v>
      </c>
      <c r="Q44" s="202">
        <v>0</v>
      </c>
      <c r="R44" s="201">
        <v>0</v>
      </c>
      <c r="S44" s="201">
        <v>235920175.26999998</v>
      </c>
      <c r="T44" s="201">
        <v>0</v>
      </c>
      <c r="U44" s="202">
        <v>58550125.21</v>
      </c>
      <c r="V44" s="201">
        <v>0</v>
      </c>
      <c r="W44" s="201">
        <v>0</v>
      </c>
      <c r="X44" s="202">
        <v>351757820.55</v>
      </c>
      <c r="Y44" s="201">
        <v>2443313.04</v>
      </c>
      <c r="Z44" s="202">
        <v>145413723.24</v>
      </c>
      <c r="AA44" s="201">
        <v>63998324</v>
      </c>
      <c r="AB44" s="201">
        <v>0</v>
      </c>
      <c r="AC44" s="201">
        <v>29934400</v>
      </c>
      <c r="AD44" s="202">
        <v>44208137.1</v>
      </c>
      <c r="AE44" s="201">
        <v>15714543.520000001</v>
      </c>
      <c r="AF44" s="201">
        <v>0</v>
      </c>
      <c r="AG44" s="202">
        <v>1526207.51</v>
      </c>
      <c r="AH44" s="201">
        <v>151913</v>
      </c>
      <c r="AI44" s="202">
        <v>0</v>
      </c>
      <c r="AJ44" s="201">
        <v>0</v>
      </c>
      <c r="AK44" s="201">
        <v>0</v>
      </c>
      <c r="AL44" s="201">
        <v>0</v>
      </c>
      <c r="AM44" s="202">
        <v>0</v>
      </c>
      <c r="AN44" s="201">
        <v>0</v>
      </c>
      <c r="AO44" s="201">
        <v>0</v>
      </c>
      <c r="AP44" s="202">
        <v>0</v>
      </c>
      <c r="AQ44" s="201">
        <v>0</v>
      </c>
      <c r="AR44" s="202">
        <v>0</v>
      </c>
      <c r="AS44" s="201">
        <v>0</v>
      </c>
      <c r="AT44" s="201">
        <v>252000</v>
      </c>
      <c r="AU44" s="201">
        <v>0</v>
      </c>
      <c r="AV44" s="202">
        <v>0</v>
      </c>
      <c r="AW44" s="201">
        <v>5442051.87</v>
      </c>
      <c r="AX44" s="201">
        <v>3608212.33</v>
      </c>
      <c r="AY44" s="201">
        <v>82394216.02</v>
      </c>
      <c r="AZ44" s="205">
        <v>227816033.78999996</v>
      </c>
    </row>
    <row r="45" spans="1:52" ht="15">
      <c r="A45" s="148">
        <v>32</v>
      </c>
      <c r="B45" s="149" t="s">
        <v>78</v>
      </c>
      <c r="C45" s="182" t="s">
        <v>79</v>
      </c>
      <c r="D45" s="198">
        <v>389076.95</v>
      </c>
      <c r="E45" s="157"/>
      <c r="F45" s="157"/>
      <c r="G45" s="157"/>
      <c r="H45" s="157"/>
      <c r="I45" s="157"/>
      <c r="J45" s="157"/>
      <c r="K45" s="157">
        <v>389076.95</v>
      </c>
      <c r="L45" s="157"/>
      <c r="M45" s="181"/>
      <c r="N45" s="198">
        <v>14902684.95</v>
      </c>
      <c r="O45" s="157"/>
      <c r="P45" s="157"/>
      <c r="Q45" s="157"/>
      <c r="R45" s="157"/>
      <c r="S45" s="157">
        <v>1428036.39</v>
      </c>
      <c r="T45" s="157"/>
      <c r="U45" s="157">
        <v>2576069.87</v>
      </c>
      <c r="V45" s="158"/>
      <c r="W45" s="157"/>
      <c r="X45" s="157">
        <v>2940494</v>
      </c>
      <c r="Y45" s="157"/>
      <c r="Z45" s="157">
        <v>1176425.71</v>
      </c>
      <c r="AA45" s="157">
        <v>497822</v>
      </c>
      <c r="AB45" s="157"/>
      <c r="AC45" s="157">
        <v>17604</v>
      </c>
      <c r="AD45" s="157"/>
      <c r="AE45" s="158">
        <v>485973</v>
      </c>
      <c r="AF45" s="157">
        <v>2094</v>
      </c>
      <c r="AG45" s="157">
        <v>3551758.01</v>
      </c>
      <c r="AH45" s="157"/>
      <c r="AI45" s="157"/>
      <c r="AJ45" s="157"/>
      <c r="AK45" s="157"/>
      <c r="AL45" s="157"/>
      <c r="AM45" s="157"/>
      <c r="AN45" s="158"/>
      <c r="AO45" s="157"/>
      <c r="AP45" s="157"/>
      <c r="AQ45" s="157"/>
      <c r="AR45" s="157"/>
      <c r="AS45" s="157"/>
      <c r="AT45" s="157">
        <v>200000</v>
      </c>
      <c r="AU45" s="157"/>
      <c r="AV45" s="157"/>
      <c r="AW45" s="158"/>
      <c r="AX45" s="157">
        <v>12750</v>
      </c>
      <c r="AY45" s="157">
        <v>1797160.16</v>
      </c>
      <c r="AZ45" s="164">
        <v>216497.81</v>
      </c>
    </row>
    <row r="46" spans="1:52" ht="15">
      <c r="A46" s="171" t="s">
        <v>80</v>
      </c>
      <c r="B46" s="172" t="s">
        <v>81</v>
      </c>
      <c r="C46" s="184"/>
      <c r="D46" s="200">
        <v>389076.95</v>
      </c>
      <c r="E46" s="201">
        <v>0</v>
      </c>
      <c r="F46" s="202">
        <v>0</v>
      </c>
      <c r="G46" s="201">
        <v>0</v>
      </c>
      <c r="H46" s="202">
        <v>0</v>
      </c>
      <c r="I46" s="201">
        <v>0</v>
      </c>
      <c r="J46" s="201">
        <v>0</v>
      </c>
      <c r="K46" s="201">
        <v>389076.95</v>
      </c>
      <c r="L46" s="201">
        <v>0</v>
      </c>
      <c r="M46" s="203">
        <v>0</v>
      </c>
      <c r="N46" s="200">
        <v>14902684.95</v>
      </c>
      <c r="O46" s="202">
        <v>0</v>
      </c>
      <c r="P46" s="201">
        <v>0</v>
      </c>
      <c r="Q46" s="202">
        <v>0</v>
      </c>
      <c r="R46" s="201">
        <v>0</v>
      </c>
      <c r="S46" s="201">
        <v>1428036.39</v>
      </c>
      <c r="T46" s="201">
        <v>0</v>
      </c>
      <c r="U46" s="202">
        <v>2576069.87</v>
      </c>
      <c r="V46" s="201">
        <v>0</v>
      </c>
      <c r="W46" s="201">
        <v>0</v>
      </c>
      <c r="X46" s="202">
        <v>2940494</v>
      </c>
      <c r="Y46" s="201">
        <v>0</v>
      </c>
      <c r="Z46" s="202">
        <v>1176425.71</v>
      </c>
      <c r="AA46" s="201">
        <v>497822</v>
      </c>
      <c r="AB46" s="201">
        <v>0</v>
      </c>
      <c r="AC46" s="201">
        <v>17604</v>
      </c>
      <c r="AD46" s="202">
        <v>0</v>
      </c>
      <c r="AE46" s="201">
        <v>485973</v>
      </c>
      <c r="AF46" s="201">
        <v>2094</v>
      </c>
      <c r="AG46" s="202">
        <v>3551758.01</v>
      </c>
      <c r="AH46" s="201">
        <v>0</v>
      </c>
      <c r="AI46" s="202">
        <v>0</v>
      </c>
      <c r="AJ46" s="201">
        <v>0</v>
      </c>
      <c r="AK46" s="201">
        <v>0</v>
      </c>
      <c r="AL46" s="201">
        <v>0</v>
      </c>
      <c r="AM46" s="202">
        <v>0</v>
      </c>
      <c r="AN46" s="201">
        <v>0</v>
      </c>
      <c r="AO46" s="201">
        <v>0</v>
      </c>
      <c r="AP46" s="202">
        <v>0</v>
      </c>
      <c r="AQ46" s="201">
        <v>0</v>
      </c>
      <c r="AR46" s="202">
        <v>0</v>
      </c>
      <c r="AS46" s="201">
        <v>0</v>
      </c>
      <c r="AT46" s="201">
        <v>200000</v>
      </c>
      <c r="AU46" s="201">
        <v>0</v>
      </c>
      <c r="AV46" s="202">
        <v>0</v>
      </c>
      <c r="AW46" s="201">
        <v>0</v>
      </c>
      <c r="AX46" s="201">
        <v>12750</v>
      </c>
      <c r="AY46" s="201">
        <v>1797160.16</v>
      </c>
      <c r="AZ46" s="205">
        <v>216497.81</v>
      </c>
    </row>
    <row r="47" spans="1:52" ht="15">
      <c r="A47" s="148">
        <v>33</v>
      </c>
      <c r="B47" s="150">
        <v>71009361</v>
      </c>
      <c r="C47" s="185" t="s">
        <v>82</v>
      </c>
      <c r="D47" s="197">
        <v>0</v>
      </c>
      <c r="E47" s="157"/>
      <c r="F47" s="157"/>
      <c r="G47" s="157"/>
      <c r="H47" s="157"/>
      <c r="I47" s="157"/>
      <c r="J47" s="157"/>
      <c r="K47" s="157"/>
      <c r="L47" s="157"/>
      <c r="M47" s="181"/>
      <c r="N47" s="197">
        <v>139815378.35999998</v>
      </c>
      <c r="O47" s="157"/>
      <c r="P47" s="157"/>
      <c r="Q47" s="157"/>
      <c r="R47" s="157"/>
      <c r="S47" s="157">
        <v>13000930.64</v>
      </c>
      <c r="T47" s="157"/>
      <c r="U47" s="157">
        <v>1216589.05</v>
      </c>
      <c r="V47" s="158"/>
      <c r="W47" s="157"/>
      <c r="X47" s="157">
        <v>13323349</v>
      </c>
      <c r="Y47" s="157"/>
      <c r="Z47" s="157">
        <v>4848708</v>
      </c>
      <c r="AA47" s="157">
        <v>2094808</v>
      </c>
      <c r="AB47" s="157"/>
      <c r="AC47" s="157"/>
      <c r="AD47" s="157">
        <v>1148162</v>
      </c>
      <c r="AE47" s="158">
        <v>3008385</v>
      </c>
      <c r="AF47" s="157"/>
      <c r="AG47" s="157">
        <v>66151565</v>
      </c>
      <c r="AH47" s="157"/>
      <c r="AI47" s="157"/>
      <c r="AJ47" s="157"/>
      <c r="AK47" s="157"/>
      <c r="AL47" s="157"/>
      <c r="AM47" s="157"/>
      <c r="AN47" s="158"/>
      <c r="AO47" s="157"/>
      <c r="AP47" s="157"/>
      <c r="AQ47" s="157"/>
      <c r="AR47" s="157"/>
      <c r="AS47" s="157"/>
      <c r="AT47" s="157"/>
      <c r="AU47" s="157"/>
      <c r="AV47" s="157"/>
      <c r="AW47" s="158"/>
      <c r="AX47" s="157">
        <v>176950.5</v>
      </c>
      <c r="AY47" s="157">
        <v>33726774.04</v>
      </c>
      <c r="AZ47" s="164">
        <v>1119157.13</v>
      </c>
    </row>
    <row r="48" spans="1:52" ht="15">
      <c r="A48" s="148">
        <v>34</v>
      </c>
      <c r="B48" s="149">
        <v>71009396</v>
      </c>
      <c r="C48" s="185" t="s">
        <v>83</v>
      </c>
      <c r="D48" s="197">
        <v>14600</v>
      </c>
      <c r="E48" s="157"/>
      <c r="F48" s="155"/>
      <c r="G48" s="155"/>
      <c r="H48" s="155">
        <v>14600</v>
      </c>
      <c r="I48" s="155"/>
      <c r="J48" s="155"/>
      <c r="K48" s="155"/>
      <c r="L48" s="155"/>
      <c r="M48" s="180"/>
      <c r="N48" s="197">
        <v>47001906.34</v>
      </c>
      <c r="O48" s="155"/>
      <c r="P48" s="155"/>
      <c r="Q48" s="155"/>
      <c r="R48" s="155"/>
      <c r="S48" s="155">
        <v>18328745.32</v>
      </c>
      <c r="T48" s="155"/>
      <c r="U48" s="155">
        <v>17659</v>
      </c>
      <c r="V48" s="154"/>
      <c r="W48" s="157"/>
      <c r="X48" s="155">
        <v>73325</v>
      </c>
      <c r="Y48" s="155">
        <v>17313576</v>
      </c>
      <c r="Z48" s="155">
        <v>6160448</v>
      </c>
      <c r="AA48" s="155">
        <v>2660137</v>
      </c>
      <c r="AB48" s="155"/>
      <c r="AC48" s="155"/>
      <c r="AD48" s="155">
        <v>1367864</v>
      </c>
      <c r="AE48" s="154"/>
      <c r="AF48" s="157"/>
      <c r="AG48" s="155"/>
      <c r="AH48" s="155"/>
      <c r="AI48" s="155"/>
      <c r="AJ48" s="155"/>
      <c r="AK48" s="155"/>
      <c r="AL48" s="155"/>
      <c r="AM48" s="155"/>
      <c r="AN48" s="154"/>
      <c r="AO48" s="157"/>
      <c r="AP48" s="155"/>
      <c r="AQ48" s="155"/>
      <c r="AR48" s="155"/>
      <c r="AS48" s="155"/>
      <c r="AT48" s="155"/>
      <c r="AU48" s="155"/>
      <c r="AV48" s="155"/>
      <c r="AW48" s="154"/>
      <c r="AX48" s="157"/>
      <c r="AY48" s="155">
        <v>926300</v>
      </c>
      <c r="AZ48" s="162">
        <v>153852.02</v>
      </c>
    </row>
    <row r="49" spans="1:52" ht="15">
      <c r="A49" s="148">
        <v>35</v>
      </c>
      <c r="B49" s="149">
        <v>75010330</v>
      </c>
      <c r="C49" s="185" t="s">
        <v>84</v>
      </c>
      <c r="D49" s="197">
        <v>0</v>
      </c>
      <c r="E49" s="157"/>
      <c r="F49" s="155"/>
      <c r="G49" s="155"/>
      <c r="H49" s="155"/>
      <c r="I49" s="154"/>
      <c r="J49" s="155"/>
      <c r="K49" s="155"/>
      <c r="L49" s="155"/>
      <c r="M49" s="180"/>
      <c r="N49" s="197">
        <v>95402394.33000001</v>
      </c>
      <c r="O49" s="155"/>
      <c r="P49" s="155"/>
      <c r="Q49" s="155"/>
      <c r="R49" s="154"/>
      <c r="S49" s="155">
        <v>9282675.4</v>
      </c>
      <c r="T49" s="155"/>
      <c r="U49" s="155">
        <v>2529518.02</v>
      </c>
      <c r="V49" s="154"/>
      <c r="W49" s="157"/>
      <c r="X49" s="155">
        <v>25905435</v>
      </c>
      <c r="Y49" s="155">
        <v>725347</v>
      </c>
      <c r="Z49" s="155">
        <v>10119986</v>
      </c>
      <c r="AA49" s="154">
        <v>4366558</v>
      </c>
      <c r="AB49" s="155"/>
      <c r="AC49" s="155"/>
      <c r="AD49" s="155">
        <v>3390757</v>
      </c>
      <c r="AE49" s="154"/>
      <c r="AF49" s="157"/>
      <c r="AG49" s="155">
        <v>28636.9</v>
      </c>
      <c r="AH49" s="155"/>
      <c r="AI49" s="155"/>
      <c r="AJ49" s="154"/>
      <c r="AK49" s="155"/>
      <c r="AL49" s="155"/>
      <c r="AM49" s="155"/>
      <c r="AN49" s="154"/>
      <c r="AO49" s="157"/>
      <c r="AP49" s="155"/>
      <c r="AQ49" s="155"/>
      <c r="AR49" s="155"/>
      <c r="AS49" s="154"/>
      <c r="AT49" s="155">
        <v>22619123.94</v>
      </c>
      <c r="AU49" s="155"/>
      <c r="AV49" s="155"/>
      <c r="AW49" s="154">
        <v>602354.43</v>
      </c>
      <c r="AX49" s="157">
        <v>15782278.84</v>
      </c>
      <c r="AY49" s="155"/>
      <c r="AZ49" s="162">
        <v>49723.8</v>
      </c>
    </row>
    <row r="50" spans="1:52" ht="15">
      <c r="A50" s="169" t="s">
        <v>85</v>
      </c>
      <c r="B50" s="170" t="s">
        <v>86</v>
      </c>
      <c r="C50" s="186"/>
      <c r="D50" s="200">
        <v>14600</v>
      </c>
      <c r="E50" s="201">
        <v>0</v>
      </c>
      <c r="F50" s="201">
        <v>0</v>
      </c>
      <c r="G50" s="201">
        <v>0</v>
      </c>
      <c r="H50" s="201">
        <v>14600</v>
      </c>
      <c r="I50" s="202">
        <v>0</v>
      </c>
      <c r="J50" s="201">
        <v>0</v>
      </c>
      <c r="K50" s="201">
        <v>0</v>
      </c>
      <c r="L50" s="201">
        <v>0</v>
      </c>
      <c r="M50" s="203">
        <v>0</v>
      </c>
      <c r="N50" s="200">
        <v>282219679.03000003</v>
      </c>
      <c r="O50" s="201">
        <v>0</v>
      </c>
      <c r="P50" s="201">
        <v>0</v>
      </c>
      <c r="Q50" s="201">
        <v>0</v>
      </c>
      <c r="R50" s="202">
        <v>0</v>
      </c>
      <c r="S50" s="201">
        <v>40612351.36</v>
      </c>
      <c r="T50" s="201">
        <v>0</v>
      </c>
      <c r="U50" s="201">
        <v>3763766.0700000003</v>
      </c>
      <c r="V50" s="202">
        <v>0</v>
      </c>
      <c r="W50" s="201">
        <v>0</v>
      </c>
      <c r="X50" s="201">
        <v>39302109</v>
      </c>
      <c r="Y50" s="201">
        <v>18038923</v>
      </c>
      <c r="Z50" s="201">
        <v>21129142</v>
      </c>
      <c r="AA50" s="202">
        <v>9121503</v>
      </c>
      <c r="AB50" s="201">
        <v>0</v>
      </c>
      <c r="AC50" s="201">
        <v>0</v>
      </c>
      <c r="AD50" s="201">
        <v>5906783</v>
      </c>
      <c r="AE50" s="202">
        <v>3008385</v>
      </c>
      <c r="AF50" s="201">
        <v>0</v>
      </c>
      <c r="AG50" s="201">
        <v>66180201.9</v>
      </c>
      <c r="AH50" s="201">
        <v>0</v>
      </c>
      <c r="AI50" s="201">
        <v>0</v>
      </c>
      <c r="AJ50" s="202">
        <v>0</v>
      </c>
      <c r="AK50" s="201">
        <v>0</v>
      </c>
      <c r="AL50" s="201">
        <v>0</v>
      </c>
      <c r="AM50" s="201">
        <v>0</v>
      </c>
      <c r="AN50" s="202">
        <v>0</v>
      </c>
      <c r="AO50" s="201">
        <v>0</v>
      </c>
      <c r="AP50" s="201">
        <v>0</v>
      </c>
      <c r="AQ50" s="201">
        <v>0</v>
      </c>
      <c r="AR50" s="201">
        <v>0</v>
      </c>
      <c r="AS50" s="202">
        <v>0</v>
      </c>
      <c r="AT50" s="201">
        <v>22619123.94</v>
      </c>
      <c r="AU50" s="201">
        <v>0</v>
      </c>
      <c r="AV50" s="201">
        <v>0</v>
      </c>
      <c r="AW50" s="202">
        <v>602354.43</v>
      </c>
      <c r="AX50" s="201">
        <v>15959229.34</v>
      </c>
      <c r="AY50" s="201">
        <v>34653074.04</v>
      </c>
      <c r="AZ50" s="205">
        <v>1322732.95</v>
      </c>
    </row>
    <row r="51" spans="1:53" ht="15">
      <c r="A51" s="148">
        <v>36</v>
      </c>
      <c r="B51" s="149" t="s">
        <v>87</v>
      </c>
      <c r="C51" s="185" t="s">
        <v>88</v>
      </c>
      <c r="D51" s="197">
        <v>0</v>
      </c>
      <c r="E51" s="157"/>
      <c r="F51" s="157"/>
      <c r="G51" s="157"/>
      <c r="H51" s="157"/>
      <c r="I51" s="158"/>
      <c r="J51" s="157"/>
      <c r="K51" s="157"/>
      <c r="L51" s="157"/>
      <c r="M51" s="181"/>
      <c r="N51" s="197">
        <v>27374424.380000003</v>
      </c>
      <c r="O51" s="157"/>
      <c r="P51" s="157"/>
      <c r="Q51" s="157"/>
      <c r="R51" s="158"/>
      <c r="S51" s="157">
        <v>8233602.03</v>
      </c>
      <c r="T51" s="157"/>
      <c r="U51" s="157"/>
      <c r="V51" s="158"/>
      <c r="W51" s="157"/>
      <c r="X51" s="157">
        <v>3881217</v>
      </c>
      <c r="Y51" s="157">
        <v>54634</v>
      </c>
      <c r="Z51" s="157">
        <v>1493094</v>
      </c>
      <c r="AA51" s="158">
        <v>647342</v>
      </c>
      <c r="AB51" s="157"/>
      <c r="AC51" s="157">
        <v>304580</v>
      </c>
      <c r="AD51" s="157">
        <v>437136</v>
      </c>
      <c r="AE51" s="158"/>
      <c r="AF51" s="157"/>
      <c r="AG51" s="157">
        <v>221555</v>
      </c>
      <c r="AH51" s="157"/>
      <c r="AI51" s="157"/>
      <c r="AJ51" s="158"/>
      <c r="AK51" s="157"/>
      <c r="AL51" s="157"/>
      <c r="AM51" s="157"/>
      <c r="AN51" s="158"/>
      <c r="AO51" s="157"/>
      <c r="AP51" s="157"/>
      <c r="AQ51" s="157"/>
      <c r="AR51" s="157"/>
      <c r="AS51" s="166"/>
      <c r="AT51" s="157">
        <v>2153417.78</v>
      </c>
      <c r="AU51" s="157"/>
      <c r="AV51" s="157"/>
      <c r="AW51" s="158"/>
      <c r="AX51" s="157">
        <v>1446.28</v>
      </c>
      <c r="AY51" s="157">
        <v>9858857.29</v>
      </c>
      <c r="AZ51" s="164">
        <v>87543</v>
      </c>
      <c r="BA51" s="146"/>
    </row>
    <row r="52" spans="1:53" ht="15">
      <c r="A52" s="169">
        <v>3515</v>
      </c>
      <c r="B52" s="170" t="s">
        <v>89</v>
      </c>
      <c r="C52" s="186"/>
      <c r="D52" s="200">
        <v>0</v>
      </c>
      <c r="E52" s="201">
        <v>0</v>
      </c>
      <c r="F52" s="201">
        <v>0</v>
      </c>
      <c r="G52" s="201">
        <v>0</v>
      </c>
      <c r="H52" s="201">
        <v>0</v>
      </c>
      <c r="I52" s="206">
        <v>0</v>
      </c>
      <c r="J52" s="207">
        <v>0</v>
      </c>
      <c r="K52" s="201">
        <v>0</v>
      </c>
      <c r="L52" s="201">
        <v>0</v>
      </c>
      <c r="M52" s="203">
        <v>0</v>
      </c>
      <c r="N52" s="200">
        <v>27374424.380000003</v>
      </c>
      <c r="O52" s="201">
        <v>0</v>
      </c>
      <c r="P52" s="201">
        <v>0</v>
      </c>
      <c r="Q52" s="201">
        <v>0</v>
      </c>
      <c r="R52" s="206">
        <v>0</v>
      </c>
      <c r="S52" s="207">
        <v>8233602.03</v>
      </c>
      <c r="T52" s="201">
        <v>0</v>
      </c>
      <c r="U52" s="201">
        <v>0</v>
      </c>
      <c r="V52" s="202">
        <v>0</v>
      </c>
      <c r="W52" s="201">
        <v>0</v>
      </c>
      <c r="X52" s="201">
        <v>3881217</v>
      </c>
      <c r="Y52" s="201">
        <v>54634</v>
      </c>
      <c r="Z52" s="201">
        <v>1493094</v>
      </c>
      <c r="AA52" s="206">
        <v>647342</v>
      </c>
      <c r="AB52" s="207">
        <v>0</v>
      </c>
      <c r="AC52" s="201">
        <v>304580</v>
      </c>
      <c r="AD52" s="201">
        <v>437136</v>
      </c>
      <c r="AE52" s="202">
        <v>0</v>
      </c>
      <c r="AF52" s="201">
        <v>0</v>
      </c>
      <c r="AG52" s="201">
        <v>221555</v>
      </c>
      <c r="AH52" s="201">
        <v>0</v>
      </c>
      <c r="AI52" s="201">
        <v>0</v>
      </c>
      <c r="AJ52" s="206">
        <v>0</v>
      </c>
      <c r="AK52" s="207">
        <v>0</v>
      </c>
      <c r="AL52" s="201">
        <v>0</v>
      </c>
      <c r="AM52" s="201">
        <v>0</v>
      </c>
      <c r="AN52" s="202">
        <v>0</v>
      </c>
      <c r="AO52" s="201">
        <v>0</v>
      </c>
      <c r="AP52" s="201">
        <v>0</v>
      </c>
      <c r="AQ52" s="201">
        <v>0</v>
      </c>
      <c r="AR52" s="201">
        <v>0</v>
      </c>
      <c r="AS52" s="208">
        <v>0</v>
      </c>
      <c r="AT52" s="201">
        <v>2153417.78</v>
      </c>
      <c r="AU52" s="201">
        <v>0</v>
      </c>
      <c r="AV52" s="201">
        <v>0</v>
      </c>
      <c r="AW52" s="202">
        <v>0</v>
      </c>
      <c r="AX52" s="201">
        <v>1446.28</v>
      </c>
      <c r="AY52" s="201">
        <v>9858857.29</v>
      </c>
      <c r="AZ52" s="205">
        <v>87543</v>
      </c>
      <c r="BA52" s="146"/>
    </row>
    <row r="53" spans="1:53" ht="15">
      <c r="A53" s="225">
        <v>37</v>
      </c>
      <c r="B53" s="149" t="s">
        <v>90</v>
      </c>
      <c r="C53" s="185" t="s">
        <v>91</v>
      </c>
      <c r="D53" s="197">
        <v>0</v>
      </c>
      <c r="E53" s="157"/>
      <c r="F53" s="157"/>
      <c r="G53" s="157"/>
      <c r="H53" s="157"/>
      <c r="I53" s="157"/>
      <c r="J53" s="157"/>
      <c r="K53" s="157"/>
      <c r="L53" s="157"/>
      <c r="M53" s="181"/>
      <c r="N53" s="197">
        <v>244777546.85000002</v>
      </c>
      <c r="O53" s="157"/>
      <c r="P53" s="157"/>
      <c r="Q53" s="157"/>
      <c r="R53" s="157"/>
      <c r="S53" s="157">
        <v>42913904.17</v>
      </c>
      <c r="T53" s="157"/>
      <c r="U53" s="157">
        <v>64165125.81</v>
      </c>
      <c r="V53" s="158"/>
      <c r="W53" s="157"/>
      <c r="X53" s="157">
        <v>9440243</v>
      </c>
      <c r="Y53" s="157">
        <v>11270</v>
      </c>
      <c r="Z53" s="157">
        <v>3664839</v>
      </c>
      <c r="AA53" s="157">
        <v>1604883</v>
      </c>
      <c r="AB53" s="157"/>
      <c r="AC53" s="157"/>
      <c r="AD53" s="157">
        <v>1152340</v>
      </c>
      <c r="AE53" s="158">
        <v>566327.04</v>
      </c>
      <c r="AF53" s="157"/>
      <c r="AG53" s="157"/>
      <c r="AH53" s="157"/>
      <c r="AI53" s="157"/>
      <c r="AJ53" s="157"/>
      <c r="AK53" s="157"/>
      <c r="AL53" s="157"/>
      <c r="AM53" s="157"/>
      <c r="AN53" s="158"/>
      <c r="AO53" s="157"/>
      <c r="AP53" s="157"/>
      <c r="AQ53" s="157"/>
      <c r="AR53" s="157"/>
      <c r="AS53" s="167"/>
      <c r="AT53" s="157">
        <v>41084031.95</v>
      </c>
      <c r="AU53" s="157"/>
      <c r="AV53" s="157"/>
      <c r="AW53" s="158"/>
      <c r="AX53" s="157"/>
      <c r="AY53" s="157">
        <v>79232873.18</v>
      </c>
      <c r="AZ53" s="164">
        <v>941709.7</v>
      </c>
      <c r="BA53" s="146"/>
    </row>
    <row r="54" spans="1:53" ht="15">
      <c r="A54" s="148">
        <v>38</v>
      </c>
      <c r="B54" s="149" t="s">
        <v>92</v>
      </c>
      <c r="C54" s="185" t="s">
        <v>93</v>
      </c>
      <c r="D54" s="197">
        <v>1880615</v>
      </c>
      <c r="E54" s="157"/>
      <c r="F54" s="155"/>
      <c r="G54" s="155"/>
      <c r="H54" s="155">
        <v>1880615</v>
      </c>
      <c r="I54" s="155"/>
      <c r="J54" s="155"/>
      <c r="K54" s="155"/>
      <c r="L54" s="155"/>
      <c r="M54" s="180"/>
      <c r="N54" s="197">
        <v>450745748.1099999</v>
      </c>
      <c r="O54" s="155"/>
      <c r="P54" s="155"/>
      <c r="Q54" s="155"/>
      <c r="R54" s="155"/>
      <c r="S54" s="155">
        <v>120437091.28</v>
      </c>
      <c r="T54" s="155"/>
      <c r="U54" s="155">
        <v>245856896.01</v>
      </c>
      <c r="V54" s="154"/>
      <c r="W54" s="157"/>
      <c r="X54" s="155">
        <v>25900657</v>
      </c>
      <c r="Y54" s="155">
        <v>676578</v>
      </c>
      <c r="Z54" s="155">
        <v>9780899.25</v>
      </c>
      <c r="AA54" s="155">
        <v>4298494</v>
      </c>
      <c r="AB54" s="155"/>
      <c r="AC54" s="155"/>
      <c r="AD54" s="155">
        <v>3277991</v>
      </c>
      <c r="AE54" s="154">
        <v>1640044.38</v>
      </c>
      <c r="AF54" s="157"/>
      <c r="AG54" s="155">
        <v>1546939.9</v>
      </c>
      <c r="AH54" s="155"/>
      <c r="AI54" s="155"/>
      <c r="AJ54" s="155"/>
      <c r="AK54" s="155"/>
      <c r="AL54" s="155"/>
      <c r="AM54" s="155"/>
      <c r="AN54" s="154"/>
      <c r="AO54" s="157"/>
      <c r="AP54" s="155"/>
      <c r="AQ54" s="155"/>
      <c r="AR54" s="155"/>
      <c r="AS54" s="155"/>
      <c r="AT54" s="155">
        <v>3737612.82</v>
      </c>
      <c r="AU54" s="155"/>
      <c r="AV54" s="155"/>
      <c r="AW54" s="154"/>
      <c r="AX54" s="157"/>
      <c r="AY54" s="155">
        <v>33174979.84</v>
      </c>
      <c r="AZ54" s="162">
        <v>417564.63</v>
      </c>
      <c r="BA54" s="146"/>
    </row>
    <row r="55" spans="1:53" ht="15">
      <c r="A55" s="148">
        <v>39</v>
      </c>
      <c r="B55" s="149" t="s">
        <v>94</v>
      </c>
      <c r="C55" s="185" t="s">
        <v>95</v>
      </c>
      <c r="D55" s="197">
        <v>163131283.87</v>
      </c>
      <c r="E55" s="157"/>
      <c r="F55" s="155"/>
      <c r="G55" s="155"/>
      <c r="H55" s="155"/>
      <c r="I55" s="155"/>
      <c r="J55" s="155"/>
      <c r="K55" s="155"/>
      <c r="L55" s="155">
        <v>163131283.87</v>
      </c>
      <c r="M55" s="179"/>
      <c r="N55" s="197">
        <v>852612540.57</v>
      </c>
      <c r="O55" s="155"/>
      <c r="P55" s="155"/>
      <c r="Q55" s="155"/>
      <c r="R55" s="155"/>
      <c r="S55" s="155">
        <v>374016256.93</v>
      </c>
      <c r="T55" s="155"/>
      <c r="U55" s="155">
        <v>73736.38</v>
      </c>
      <c r="V55" s="155"/>
      <c r="W55" s="157"/>
      <c r="X55" s="155">
        <v>106135040</v>
      </c>
      <c r="Y55" s="155">
        <v>1632489</v>
      </c>
      <c r="Z55" s="155">
        <v>39700795</v>
      </c>
      <c r="AA55" s="155">
        <v>18536043</v>
      </c>
      <c r="AB55" s="155"/>
      <c r="AC55" s="155"/>
      <c r="AD55" s="155">
        <v>14945548</v>
      </c>
      <c r="AE55" s="154">
        <v>2945979</v>
      </c>
      <c r="AF55" s="157"/>
      <c r="AG55" s="155">
        <v>435265.72</v>
      </c>
      <c r="AH55" s="155"/>
      <c r="AI55" s="155"/>
      <c r="AJ55" s="155"/>
      <c r="AK55" s="155"/>
      <c r="AL55" s="155"/>
      <c r="AM55" s="155"/>
      <c r="AN55" s="155"/>
      <c r="AO55" s="157"/>
      <c r="AP55" s="155"/>
      <c r="AQ55" s="155"/>
      <c r="AR55" s="155"/>
      <c r="AS55" s="155"/>
      <c r="AT55" s="155">
        <v>20219574.95</v>
      </c>
      <c r="AU55" s="155"/>
      <c r="AV55" s="155"/>
      <c r="AW55" s="155">
        <v>9009521.7</v>
      </c>
      <c r="AX55" s="157">
        <v>2416212.92</v>
      </c>
      <c r="AY55" s="155">
        <v>261318054.1</v>
      </c>
      <c r="AZ55" s="162">
        <v>1228023.87</v>
      </c>
      <c r="BA55" s="146"/>
    </row>
    <row r="56" spans="1:53" ht="15">
      <c r="A56" s="148">
        <v>40</v>
      </c>
      <c r="B56" s="149" t="s">
        <v>96</v>
      </c>
      <c r="C56" s="185" t="s">
        <v>97</v>
      </c>
      <c r="D56" s="197">
        <v>58697068.72</v>
      </c>
      <c r="E56" s="157"/>
      <c r="F56" s="155"/>
      <c r="G56" s="155"/>
      <c r="H56" s="155"/>
      <c r="I56" s="155"/>
      <c r="J56" s="155"/>
      <c r="K56" s="155">
        <v>58697068.72</v>
      </c>
      <c r="L56" s="155"/>
      <c r="M56" s="179"/>
      <c r="N56" s="197">
        <v>192680752.53</v>
      </c>
      <c r="O56" s="155"/>
      <c r="P56" s="155"/>
      <c r="Q56" s="155"/>
      <c r="R56" s="155"/>
      <c r="S56" s="155">
        <v>62983376.76</v>
      </c>
      <c r="T56" s="155"/>
      <c r="U56" s="155">
        <v>1816514.17</v>
      </c>
      <c r="V56" s="155"/>
      <c r="W56" s="157"/>
      <c r="X56" s="155">
        <v>185774.38</v>
      </c>
      <c r="Y56" s="155">
        <v>34236744.95</v>
      </c>
      <c r="Z56" s="155">
        <v>12530298</v>
      </c>
      <c r="AA56" s="155">
        <v>5704485</v>
      </c>
      <c r="AB56" s="155"/>
      <c r="AC56" s="155">
        <v>3352277</v>
      </c>
      <c r="AD56" s="155">
        <v>4635998</v>
      </c>
      <c r="AE56" s="154"/>
      <c r="AF56" s="157"/>
      <c r="AG56" s="155"/>
      <c r="AH56" s="155"/>
      <c r="AI56" s="155"/>
      <c r="AJ56" s="155"/>
      <c r="AK56" s="155"/>
      <c r="AL56" s="155"/>
      <c r="AM56" s="155"/>
      <c r="AN56" s="155"/>
      <c r="AO56" s="157"/>
      <c r="AP56" s="155"/>
      <c r="AQ56" s="155"/>
      <c r="AR56" s="155"/>
      <c r="AS56" s="155"/>
      <c r="AT56" s="155"/>
      <c r="AU56" s="155"/>
      <c r="AV56" s="155"/>
      <c r="AW56" s="155"/>
      <c r="AX56" s="157"/>
      <c r="AY56" s="155">
        <v>66662119.76</v>
      </c>
      <c r="AZ56" s="162">
        <v>573164.51</v>
      </c>
      <c r="BA56" s="146"/>
    </row>
    <row r="57" spans="1:53" ht="15">
      <c r="A57" s="148">
        <v>41</v>
      </c>
      <c r="B57" s="149" t="s">
        <v>98</v>
      </c>
      <c r="C57" s="185" t="s">
        <v>99</v>
      </c>
      <c r="D57" s="197">
        <v>176210.2</v>
      </c>
      <c r="E57" s="157"/>
      <c r="F57" s="155"/>
      <c r="G57" s="155"/>
      <c r="H57" s="155">
        <v>176210.2</v>
      </c>
      <c r="I57" s="155"/>
      <c r="J57" s="155"/>
      <c r="K57" s="155"/>
      <c r="L57" s="155"/>
      <c r="M57" s="179"/>
      <c r="N57" s="197">
        <v>96572999.5</v>
      </c>
      <c r="O57" s="155"/>
      <c r="P57" s="155"/>
      <c r="Q57" s="155"/>
      <c r="R57" s="155"/>
      <c r="S57" s="155"/>
      <c r="T57" s="155"/>
      <c r="U57" s="155">
        <v>33400</v>
      </c>
      <c r="V57" s="155"/>
      <c r="W57" s="157"/>
      <c r="X57" s="155">
        <v>14681843</v>
      </c>
      <c r="Y57" s="155">
        <v>68518.94</v>
      </c>
      <c r="Z57" s="155">
        <v>5427484</v>
      </c>
      <c r="AA57" s="155">
        <v>2361506</v>
      </c>
      <c r="AB57" s="155"/>
      <c r="AC57" s="155"/>
      <c r="AD57" s="155">
        <v>1680459</v>
      </c>
      <c r="AE57" s="154"/>
      <c r="AF57" s="157"/>
      <c r="AG57" s="155"/>
      <c r="AH57" s="155"/>
      <c r="AI57" s="155"/>
      <c r="AJ57" s="155"/>
      <c r="AK57" s="155"/>
      <c r="AL57" s="155"/>
      <c r="AM57" s="155"/>
      <c r="AN57" s="155"/>
      <c r="AO57" s="157"/>
      <c r="AP57" s="155"/>
      <c r="AQ57" s="155"/>
      <c r="AR57" s="155"/>
      <c r="AS57" s="155"/>
      <c r="AT57" s="155">
        <v>69400224.4</v>
      </c>
      <c r="AU57" s="155"/>
      <c r="AV57" s="155"/>
      <c r="AW57" s="155">
        <v>116047</v>
      </c>
      <c r="AX57" s="157"/>
      <c r="AY57" s="155">
        <v>2580142.35</v>
      </c>
      <c r="AZ57" s="162">
        <v>223374.81</v>
      </c>
      <c r="BA57" s="146"/>
    </row>
    <row r="58" spans="1:53" ht="15">
      <c r="A58" s="148">
        <v>42</v>
      </c>
      <c r="B58" s="149" t="s">
        <v>100</v>
      </c>
      <c r="C58" s="185" t="s">
        <v>101</v>
      </c>
      <c r="D58" s="197">
        <v>0</v>
      </c>
      <c r="E58" s="157"/>
      <c r="F58" s="155"/>
      <c r="G58" s="155"/>
      <c r="H58" s="155"/>
      <c r="I58" s="155"/>
      <c r="J58" s="155"/>
      <c r="K58" s="155"/>
      <c r="L58" s="155"/>
      <c r="M58" s="179"/>
      <c r="N58" s="197">
        <v>326442724.57</v>
      </c>
      <c r="O58" s="155"/>
      <c r="P58" s="155"/>
      <c r="Q58" s="155"/>
      <c r="R58" s="155"/>
      <c r="S58" s="155">
        <v>42784225.53</v>
      </c>
      <c r="T58" s="155"/>
      <c r="U58" s="155">
        <v>40760</v>
      </c>
      <c r="V58" s="155"/>
      <c r="W58" s="157"/>
      <c r="X58" s="155">
        <v>20534049</v>
      </c>
      <c r="Y58" s="155"/>
      <c r="Z58" s="155">
        <v>6970345</v>
      </c>
      <c r="AA58" s="155">
        <v>3407070</v>
      </c>
      <c r="AB58" s="155"/>
      <c r="AC58" s="155">
        <v>37330890</v>
      </c>
      <c r="AD58" s="155">
        <v>2680663</v>
      </c>
      <c r="AE58" s="154">
        <v>1135550</v>
      </c>
      <c r="AF58" s="157"/>
      <c r="AG58" s="155"/>
      <c r="AH58" s="155"/>
      <c r="AI58" s="155"/>
      <c r="AJ58" s="155"/>
      <c r="AK58" s="155"/>
      <c r="AL58" s="155"/>
      <c r="AM58" s="155"/>
      <c r="AN58" s="155"/>
      <c r="AO58" s="157"/>
      <c r="AP58" s="155"/>
      <c r="AQ58" s="155"/>
      <c r="AR58" s="155"/>
      <c r="AS58" s="155"/>
      <c r="AT58" s="155">
        <v>346152.24</v>
      </c>
      <c r="AU58" s="155"/>
      <c r="AV58" s="155"/>
      <c r="AW58" s="155"/>
      <c r="AX58" s="157"/>
      <c r="AY58" s="155">
        <v>211094967</v>
      </c>
      <c r="AZ58" s="162">
        <v>118052.8</v>
      </c>
      <c r="BA58" s="146"/>
    </row>
    <row r="59" spans="1:53" ht="15">
      <c r="A59" s="148">
        <v>43</v>
      </c>
      <c r="B59" s="149" t="s">
        <v>102</v>
      </c>
      <c r="C59" s="185" t="s">
        <v>103</v>
      </c>
      <c r="D59" s="198">
        <v>204890403.76</v>
      </c>
      <c r="E59" s="157"/>
      <c r="F59" s="155"/>
      <c r="G59" s="155"/>
      <c r="H59" s="155"/>
      <c r="I59" s="156"/>
      <c r="J59" s="154"/>
      <c r="K59" s="155"/>
      <c r="L59" s="155">
        <v>204890403.76</v>
      </c>
      <c r="M59" s="179"/>
      <c r="N59" s="198">
        <v>410653485.23999995</v>
      </c>
      <c r="O59" s="155"/>
      <c r="P59" s="155"/>
      <c r="Q59" s="155"/>
      <c r="R59" s="156"/>
      <c r="S59" s="154">
        <v>113540515.19</v>
      </c>
      <c r="T59" s="155"/>
      <c r="U59" s="155">
        <v>146644.99</v>
      </c>
      <c r="V59" s="155"/>
      <c r="W59" s="157"/>
      <c r="X59" s="155">
        <v>65276768.95</v>
      </c>
      <c r="Y59" s="155">
        <v>2950</v>
      </c>
      <c r="Z59" s="155">
        <v>24967113</v>
      </c>
      <c r="AA59" s="156">
        <v>11267063</v>
      </c>
      <c r="AB59" s="154"/>
      <c r="AC59" s="155"/>
      <c r="AD59" s="155">
        <v>9631203</v>
      </c>
      <c r="AE59" s="154">
        <v>3480795.05</v>
      </c>
      <c r="AF59" s="157"/>
      <c r="AG59" s="155"/>
      <c r="AH59" s="155"/>
      <c r="AI59" s="155"/>
      <c r="AJ59" s="156"/>
      <c r="AK59" s="154"/>
      <c r="AL59" s="155"/>
      <c r="AM59" s="155"/>
      <c r="AN59" s="155"/>
      <c r="AO59" s="157"/>
      <c r="AP59" s="155"/>
      <c r="AQ59" s="155"/>
      <c r="AR59" s="155"/>
      <c r="AS59" s="156"/>
      <c r="AT59" s="154">
        <v>126484223.01</v>
      </c>
      <c r="AU59" s="155"/>
      <c r="AV59" s="155"/>
      <c r="AW59" s="155">
        <v>34764.41</v>
      </c>
      <c r="AX59" s="157">
        <v>928081.53</v>
      </c>
      <c r="AY59" s="155">
        <v>52725416.78</v>
      </c>
      <c r="AZ59" s="162">
        <v>2167946.33</v>
      </c>
      <c r="BA59" s="146"/>
    </row>
    <row r="60" spans="1:53" ht="15">
      <c r="A60" s="169">
        <v>3527</v>
      </c>
      <c r="B60" s="170" t="s">
        <v>104</v>
      </c>
      <c r="C60" s="186"/>
      <c r="D60" s="200">
        <v>428775581.55</v>
      </c>
      <c r="E60" s="201">
        <v>0</v>
      </c>
      <c r="F60" s="209">
        <v>0</v>
      </c>
      <c r="G60" s="202">
        <v>0</v>
      </c>
      <c r="H60" s="201">
        <v>2056825.2</v>
      </c>
      <c r="I60" s="209">
        <v>0</v>
      </c>
      <c r="J60" s="202">
        <v>0</v>
      </c>
      <c r="K60" s="201">
        <v>58697068.72</v>
      </c>
      <c r="L60" s="201">
        <v>368021687.63</v>
      </c>
      <c r="M60" s="210">
        <v>0</v>
      </c>
      <c r="N60" s="200">
        <v>2574485797.3700004</v>
      </c>
      <c r="O60" s="209">
        <v>0</v>
      </c>
      <c r="P60" s="202">
        <v>0</v>
      </c>
      <c r="Q60" s="201">
        <v>0</v>
      </c>
      <c r="R60" s="209">
        <v>0</v>
      </c>
      <c r="S60" s="202">
        <v>756675369.8599999</v>
      </c>
      <c r="T60" s="201">
        <v>0</v>
      </c>
      <c r="U60" s="201">
        <v>312133077.36</v>
      </c>
      <c r="V60" s="201">
        <v>0</v>
      </c>
      <c r="W60" s="201">
        <v>0</v>
      </c>
      <c r="X60" s="209">
        <v>242154375.32999998</v>
      </c>
      <c r="Y60" s="202">
        <v>36628550.89</v>
      </c>
      <c r="Z60" s="201">
        <v>103041773.25</v>
      </c>
      <c r="AA60" s="209">
        <v>47179544</v>
      </c>
      <c r="AB60" s="202">
        <v>0</v>
      </c>
      <c r="AC60" s="201">
        <v>40683167</v>
      </c>
      <c r="AD60" s="201">
        <v>38004202</v>
      </c>
      <c r="AE60" s="202">
        <v>9768695.469999999</v>
      </c>
      <c r="AF60" s="201">
        <v>0</v>
      </c>
      <c r="AG60" s="209">
        <v>1982205.6199999999</v>
      </c>
      <c r="AH60" s="202">
        <v>0</v>
      </c>
      <c r="AI60" s="201">
        <v>0</v>
      </c>
      <c r="AJ60" s="209">
        <v>0</v>
      </c>
      <c r="AK60" s="202">
        <v>0</v>
      </c>
      <c r="AL60" s="201">
        <v>0</v>
      </c>
      <c r="AM60" s="201">
        <v>0</v>
      </c>
      <c r="AN60" s="201">
        <v>0</v>
      </c>
      <c r="AO60" s="201">
        <v>0</v>
      </c>
      <c r="AP60" s="209">
        <v>0</v>
      </c>
      <c r="AQ60" s="202">
        <v>0</v>
      </c>
      <c r="AR60" s="201">
        <v>0</v>
      </c>
      <c r="AS60" s="209">
        <v>0</v>
      </c>
      <c r="AT60" s="202">
        <v>261271819.37</v>
      </c>
      <c r="AU60" s="201">
        <v>0</v>
      </c>
      <c r="AV60" s="201">
        <v>0</v>
      </c>
      <c r="AW60" s="201">
        <v>9160333.11</v>
      </c>
      <c r="AX60" s="201">
        <v>3344294.45</v>
      </c>
      <c r="AY60" s="209">
        <v>706788553.01</v>
      </c>
      <c r="AZ60" s="204">
        <v>5669836.65</v>
      </c>
      <c r="BA60" s="146"/>
    </row>
    <row r="61" spans="1:53" ht="15">
      <c r="A61" s="148">
        <v>44</v>
      </c>
      <c r="B61" s="149" t="s">
        <v>105</v>
      </c>
      <c r="C61" s="185" t="s">
        <v>106</v>
      </c>
      <c r="D61" s="198">
        <v>0</v>
      </c>
      <c r="E61" s="155"/>
      <c r="F61" s="160"/>
      <c r="G61" s="154"/>
      <c r="H61" s="155"/>
      <c r="I61" s="156"/>
      <c r="J61" s="154"/>
      <c r="K61" s="155"/>
      <c r="L61" s="155"/>
      <c r="M61" s="179"/>
      <c r="N61" s="198">
        <v>42868969.25</v>
      </c>
      <c r="O61" s="156"/>
      <c r="P61" s="154"/>
      <c r="Q61" s="155"/>
      <c r="R61" s="156"/>
      <c r="S61" s="154">
        <v>6568705.81</v>
      </c>
      <c r="T61" s="155"/>
      <c r="U61" s="155">
        <v>17514.1</v>
      </c>
      <c r="V61" s="155"/>
      <c r="W61" s="155"/>
      <c r="X61" s="160">
        <v>7199123</v>
      </c>
      <c r="Y61" s="154">
        <v>17856</v>
      </c>
      <c r="Z61" s="155">
        <v>2547094</v>
      </c>
      <c r="AA61" s="156">
        <v>1100675</v>
      </c>
      <c r="AB61" s="154"/>
      <c r="AC61" s="155"/>
      <c r="AD61" s="155">
        <v>1252154</v>
      </c>
      <c r="AE61" s="154"/>
      <c r="AF61" s="155"/>
      <c r="AG61" s="160"/>
      <c r="AH61" s="154"/>
      <c r="AI61" s="155"/>
      <c r="AJ61" s="156"/>
      <c r="AK61" s="154"/>
      <c r="AL61" s="155"/>
      <c r="AM61" s="155"/>
      <c r="AN61" s="155"/>
      <c r="AO61" s="155"/>
      <c r="AP61" s="160"/>
      <c r="AQ61" s="154"/>
      <c r="AR61" s="155"/>
      <c r="AS61" s="156"/>
      <c r="AT61" s="154">
        <v>22249643.9</v>
      </c>
      <c r="AU61" s="155"/>
      <c r="AV61" s="155"/>
      <c r="AW61" s="155">
        <v>19096.64</v>
      </c>
      <c r="AX61" s="155">
        <v>1605890.8</v>
      </c>
      <c r="AY61" s="160">
        <v>203749</v>
      </c>
      <c r="AZ61" s="163">
        <v>87467</v>
      </c>
      <c r="BA61" s="146"/>
    </row>
    <row r="62" spans="1:53" ht="15">
      <c r="A62" s="148">
        <v>45</v>
      </c>
      <c r="B62" s="149" t="s">
        <v>107</v>
      </c>
      <c r="C62" s="185" t="s">
        <v>108</v>
      </c>
      <c r="D62" s="198">
        <v>116883373.79</v>
      </c>
      <c r="E62" s="155"/>
      <c r="F62" s="161"/>
      <c r="G62" s="158"/>
      <c r="H62" s="157"/>
      <c r="I62" s="159"/>
      <c r="J62" s="158"/>
      <c r="K62" s="157">
        <v>7303</v>
      </c>
      <c r="L62" s="157">
        <v>116876070.79</v>
      </c>
      <c r="M62" s="178"/>
      <c r="N62" s="198">
        <v>36017362.14</v>
      </c>
      <c r="O62" s="159"/>
      <c r="P62" s="158"/>
      <c r="Q62" s="157"/>
      <c r="R62" s="159"/>
      <c r="S62" s="158">
        <v>21373406.94</v>
      </c>
      <c r="T62" s="157"/>
      <c r="U62" s="157">
        <v>194402.31</v>
      </c>
      <c r="V62" s="157"/>
      <c r="W62" s="155"/>
      <c r="X62" s="161">
        <v>5297897</v>
      </c>
      <c r="Y62" s="158"/>
      <c r="Z62" s="157">
        <v>1911347.98</v>
      </c>
      <c r="AA62" s="159">
        <v>824411</v>
      </c>
      <c r="AB62" s="158"/>
      <c r="AC62" s="157">
        <v>2176255</v>
      </c>
      <c r="AD62" s="157">
        <v>761590</v>
      </c>
      <c r="AE62" s="154"/>
      <c r="AF62" s="155"/>
      <c r="AG62" s="161">
        <v>1512</v>
      </c>
      <c r="AH62" s="158"/>
      <c r="AI62" s="157"/>
      <c r="AJ62" s="159"/>
      <c r="AK62" s="158"/>
      <c r="AL62" s="157"/>
      <c r="AM62" s="157"/>
      <c r="AN62" s="157"/>
      <c r="AO62" s="155"/>
      <c r="AP62" s="161"/>
      <c r="AQ62" s="158"/>
      <c r="AR62" s="157"/>
      <c r="AS62" s="159"/>
      <c r="AT62" s="158">
        <v>1650000.51</v>
      </c>
      <c r="AU62" s="157"/>
      <c r="AV62" s="157"/>
      <c r="AW62" s="157"/>
      <c r="AX62" s="155">
        <v>1653110</v>
      </c>
      <c r="AY62" s="161">
        <v>116697</v>
      </c>
      <c r="AZ62" s="165">
        <v>56732.4</v>
      </c>
      <c r="BA62" s="146"/>
    </row>
    <row r="63" spans="1:53" ht="15.75" thickBot="1">
      <c r="A63" s="176" t="s">
        <v>109</v>
      </c>
      <c r="B63" s="177" t="s">
        <v>205</v>
      </c>
      <c r="C63" s="187"/>
      <c r="D63" s="211">
        <v>116883373.79</v>
      </c>
      <c r="E63" s="212">
        <v>0</v>
      </c>
      <c r="F63" s="213">
        <v>0</v>
      </c>
      <c r="G63" s="214">
        <v>0</v>
      </c>
      <c r="H63" s="212">
        <v>0</v>
      </c>
      <c r="I63" s="213">
        <v>0</v>
      </c>
      <c r="J63" s="214">
        <v>0</v>
      </c>
      <c r="K63" s="212">
        <v>7303</v>
      </c>
      <c r="L63" s="212">
        <v>116876070.79</v>
      </c>
      <c r="M63" s="215">
        <v>0</v>
      </c>
      <c r="N63" s="211">
        <v>78886331.39</v>
      </c>
      <c r="O63" s="212">
        <v>0</v>
      </c>
      <c r="P63" s="214">
        <v>0</v>
      </c>
      <c r="Q63" s="214">
        <v>0</v>
      </c>
      <c r="R63" s="216">
        <v>0</v>
      </c>
      <c r="S63" s="214">
        <v>27942112.75</v>
      </c>
      <c r="T63" s="212">
        <v>0</v>
      </c>
      <c r="U63" s="212">
        <v>211916.41</v>
      </c>
      <c r="V63" s="212">
        <v>0</v>
      </c>
      <c r="W63" s="212">
        <v>0</v>
      </c>
      <c r="X63" s="213">
        <v>12497020</v>
      </c>
      <c r="Y63" s="214">
        <v>17856</v>
      </c>
      <c r="Z63" s="212">
        <v>4458441.98</v>
      </c>
      <c r="AA63" s="216">
        <v>1925086</v>
      </c>
      <c r="AB63" s="214">
        <v>0</v>
      </c>
      <c r="AC63" s="212">
        <v>2176255</v>
      </c>
      <c r="AD63" s="214">
        <v>2013744</v>
      </c>
      <c r="AE63" s="212">
        <v>0</v>
      </c>
      <c r="AF63" s="212">
        <v>0</v>
      </c>
      <c r="AG63" s="213">
        <v>1512</v>
      </c>
      <c r="AH63" s="214">
        <v>0</v>
      </c>
      <c r="AI63" s="212">
        <v>0</v>
      </c>
      <c r="AJ63" s="216">
        <v>0</v>
      </c>
      <c r="AK63" s="214">
        <v>0</v>
      </c>
      <c r="AL63" s="212">
        <v>0</v>
      </c>
      <c r="AM63" s="212">
        <v>0</v>
      </c>
      <c r="AN63" s="212">
        <v>0</v>
      </c>
      <c r="AO63" s="212">
        <v>0</v>
      </c>
      <c r="AP63" s="214">
        <v>0</v>
      </c>
      <c r="AQ63" s="214">
        <v>0</v>
      </c>
      <c r="AR63" s="212">
        <v>0</v>
      </c>
      <c r="AS63" s="216">
        <v>0</v>
      </c>
      <c r="AT63" s="214">
        <v>23899644.41</v>
      </c>
      <c r="AU63" s="212">
        <v>0</v>
      </c>
      <c r="AV63" s="212">
        <v>0</v>
      </c>
      <c r="AW63" s="212">
        <v>19096.64</v>
      </c>
      <c r="AX63" s="214">
        <v>3259000.8</v>
      </c>
      <c r="AY63" s="213">
        <v>320446</v>
      </c>
      <c r="AZ63" s="217">
        <v>144199.4</v>
      </c>
      <c r="BA63" s="146"/>
    </row>
    <row r="64" spans="1:53" ht="15.75" thickBot="1">
      <c r="A64" s="693" t="s">
        <v>303</v>
      </c>
      <c r="B64" s="694"/>
      <c r="C64" s="695"/>
      <c r="D64" s="219">
        <v>2100456791.19</v>
      </c>
      <c r="E64" s="220">
        <v>0</v>
      </c>
      <c r="F64" s="221">
        <v>0</v>
      </c>
      <c r="G64" s="221">
        <v>0</v>
      </c>
      <c r="H64" s="221">
        <v>2442776.2</v>
      </c>
      <c r="I64" s="221">
        <v>0</v>
      </c>
      <c r="J64" s="220">
        <v>0</v>
      </c>
      <c r="K64" s="221">
        <v>1001026434.9900001</v>
      </c>
      <c r="L64" s="221">
        <v>1096987580</v>
      </c>
      <c r="M64" s="222">
        <v>0</v>
      </c>
      <c r="N64" s="219">
        <v>21597923958.460003</v>
      </c>
      <c r="O64" s="220">
        <v>0</v>
      </c>
      <c r="P64" s="221">
        <v>0</v>
      </c>
      <c r="Q64" s="221">
        <v>0</v>
      </c>
      <c r="R64" s="221">
        <v>0</v>
      </c>
      <c r="S64" s="220">
        <v>10092903318.060001</v>
      </c>
      <c r="T64" s="221">
        <v>0</v>
      </c>
      <c r="U64" s="220">
        <v>400432307.38000005</v>
      </c>
      <c r="V64" s="221">
        <v>0</v>
      </c>
      <c r="W64" s="221">
        <v>0</v>
      </c>
      <c r="X64" s="221">
        <v>2514196173.68</v>
      </c>
      <c r="Y64" s="221">
        <v>612876353.5299999</v>
      </c>
      <c r="Z64" s="221">
        <v>1192225817.54</v>
      </c>
      <c r="AA64" s="221">
        <v>539350535.78</v>
      </c>
      <c r="AB64" s="221">
        <v>0</v>
      </c>
      <c r="AC64" s="220">
        <v>265705278.6</v>
      </c>
      <c r="AD64" s="221">
        <v>415463048.47</v>
      </c>
      <c r="AE64" s="221">
        <v>133612679.11</v>
      </c>
      <c r="AF64" s="221">
        <v>1033894</v>
      </c>
      <c r="AG64" s="221">
        <v>87728255.97</v>
      </c>
      <c r="AH64" s="221">
        <v>151913</v>
      </c>
      <c r="AI64" s="221">
        <v>0</v>
      </c>
      <c r="AJ64" s="221">
        <v>0</v>
      </c>
      <c r="AK64" s="221">
        <v>0</v>
      </c>
      <c r="AL64" s="221">
        <v>0</v>
      </c>
      <c r="AM64" s="221">
        <v>0</v>
      </c>
      <c r="AN64" s="220">
        <v>0</v>
      </c>
      <c r="AO64" s="221">
        <v>0</v>
      </c>
      <c r="AP64" s="221">
        <v>0</v>
      </c>
      <c r="AQ64" s="221">
        <v>0</v>
      </c>
      <c r="AR64" s="221">
        <v>0</v>
      </c>
      <c r="AS64" s="223">
        <v>0</v>
      </c>
      <c r="AT64" s="223">
        <v>1050155405.54</v>
      </c>
      <c r="AU64" s="223">
        <v>0</v>
      </c>
      <c r="AV64" s="223">
        <v>0</v>
      </c>
      <c r="AW64" s="223">
        <v>116261505.65</v>
      </c>
      <c r="AX64" s="223">
        <v>1170717698.7599998</v>
      </c>
      <c r="AY64" s="220">
        <v>1950014826.6800003</v>
      </c>
      <c r="AZ64" s="224">
        <v>1055094946.7099998</v>
      </c>
      <c r="BA64" s="218"/>
    </row>
  </sheetData>
  <mergeCells count="57">
    <mergeCell ref="N3:AZ5"/>
    <mergeCell ref="AZ6:AZ8"/>
    <mergeCell ref="AY6:AY8"/>
    <mergeCell ref="P6:P8"/>
    <mergeCell ref="Q6:Q8"/>
    <mergeCell ref="R6:R8"/>
    <mergeCell ref="S6:S8"/>
    <mergeCell ref="T6:T8"/>
    <mergeCell ref="U6:U8"/>
    <mergeCell ref="O6:O8"/>
    <mergeCell ref="V6:V8"/>
    <mergeCell ref="W6:W8"/>
    <mergeCell ref="X6:X8"/>
    <mergeCell ref="Y6:Y8"/>
    <mergeCell ref="Z6:Z8"/>
    <mergeCell ref="AA6:AA8"/>
    <mergeCell ref="AC6:AC8"/>
    <mergeCell ref="AD6:AD8"/>
    <mergeCell ref="AE6:AE8"/>
    <mergeCell ref="AF6:AF8"/>
    <mergeCell ref="E6:E8"/>
    <mergeCell ref="F6:F8"/>
    <mergeCell ref="G6:G8"/>
    <mergeCell ref="H6:H8"/>
    <mergeCell ref="N6:N10"/>
    <mergeCell ref="AL6:AL8"/>
    <mergeCell ref="AM6:AM8"/>
    <mergeCell ref="AN6:AN8"/>
    <mergeCell ref="AO6:AO8"/>
    <mergeCell ref="A64:C64"/>
    <mergeCell ref="A9:A10"/>
    <mergeCell ref="D6:D10"/>
    <mergeCell ref="B9:B10"/>
    <mergeCell ref="C9:C10"/>
    <mergeCell ref="A3:C8"/>
    <mergeCell ref="AG6:AG8"/>
    <mergeCell ref="AH6:AH8"/>
    <mergeCell ref="AI6:AI8"/>
    <mergeCell ref="AJ6:AJ8"/>
    <mergeCell ref="AK6:AK8"/>
    <mergeCell ref="AB6:AB8"/>
    <mergeCell ref="AY2:AZ2"/>
    <mergeCell ref="D3:M5"/>
    <mergeCell ref="I6:I8"/>
    <mergeCell ref="J6:J8"/>
    <mergeCell ref="K6:K8"/>
    <mergeCell ref="L6:L8"/>
    <mergeCell ref="M6:M8"/>
    <mergeCell ref="AT6:AT8"/>
    <mergeCell ref="AU6:AU8"/>
    <mergeCell ref="AV6:AV8"/>
    <mergeCell ref="AW6:AW8"/>
    <mergeCell ref="AX6:AX8"/>
    <mergeCell ref="AP6:AP8"/>
    <mergeCell ref="AQ6:AQ8"/>
    <mergeCell ref="AR6:AR8"/>
    <mergeCell ref="AS6:AS8"/>
  </mergeCells>
  <printOptions/>
  <pageMargins left="0.6299212598425197" right="0.2362204724409449" top="1.141732283464567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03A46-4823-4CA7-858F-7D5C39C57877}">
  <sheetPr>
    <pageSetUpPr fitToPage="1"/>
  </sheetPr>
  <dimension ref="A2:BH70"/>
  <sheetViews>
    <sheetView zoomScale="40" zoomScaleNormal="40" workbookViewId="0" topLeftCell="F1">
      <selection activeCell="BF2" sqref="BF2:BH2"/>
    </sheetView>
  </sheetViews>
  <sheetFormatPr defaultColWidth="9.140625" defaultRowHeight="15"/>
  <cols>
    <col min="1" max="1" width="7.7109375" style="0" customWidth="1"/>
    <col min="3" max="3" width="33.421875" style="0" customWidth="1"/>
    <col min="4" max="4" width="15.00390625" style="0" customWidth="1"/>
    <col min="5" max="5" width="13.00390625" style="0" customWidth="1"/>
    <col min="6" max="6" width="14.421875" style="0" customWidth="1"/>
    <col min="7" max="7" width="13.00390625" style="0" customWidth="1"/>
    <col min="9" max="9" width="13.8515625" style="0" customWidth="1"/>
    <col min="11" max="11" width="12.57421875" style="0" customWidth="1"/>
    <col min="13" max="13" width="13.28125" style="0" customWidth="1"/>
    <col min="17" max="17" width="13.00390625" style="0" customWidth="1"/>
    <col min="18" max="18" width="12.140625" style="0" customWidth="1"/>
    <col min="19" max="19" width="11.57421875" style="0" customWidth="1"/>
    <col min="21" max="21" width="11.57421875" style="0" customWidth="1"/>
    <col min="23" max="23" width="5.00390625" style="0" customWidth="1"/>
    <col min="26" max="26" width="5.7109375" style="0" customWidth="1"/>
    <col min="29" max="29" width="4.421875" style="0" customWidth="1"/>
    <col min="33" max="33" width="13.57421875" style="0" customWidth="1"/>
    <col min="34" max="34" width="6.7109375" style="0" customWidth="1"/>
    <col min="39" max="39" width="12.57421875" style="0" customWidth="1"/>
    <col min="41" max="41" width="12.421875" style="0" customWidth="1"/>
    <col min="43" max="43" width="5.7109375" style="0" customWidth="1"/>
    <col min="46" max="46" width="6.421875" style="0" customWidth="1"/>
    <col min="55" max="55" width="7.28125" style="0" customWidth="1"/>
    <col min="56" max="56" width="6.421875" style="0" customWidth="1"/>
    <col min="58" max="58" width="11.00390625" style="0" customWidth="1"/>
    <col min="59" max="59" width="11.57421875" style="0" customWidth="1"/>
  </cols>
  <sheetData>
    <row r="1" ht="67.5" customHeight="1"/>
    <row r="2" spans="58:60" ht="61.5" customHeight="1" thickBot="1">
      <c r="BF2" s="803" t="s">
        <v>678</v>
      </c>
      <c r="BG2" s="803"/>
      <c r="BH2" s="803"/>
    </row>
    <row r="3" spans="1:60" ht="15">
      <c r="A3" s="577" t="s">
        <v>304</v>
      </c>
      <c r="B3" s="578"/>
      <c r="C3" s="579"/>
      <c r="D3" s="731" t="s">
        <v>305</v>
      </c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  <c r="AK3" s="732"/>
      <c r="AL3" s="732"/>
      <c r="AM3" s="732"/>
      <c r="AN3" s="732"/>
      <c r="AO3" s="732"/>
      <c r="AP3" s="732"/>
      <c r="AQ3" s="732"/>
      <c r="AR3" s="732"/>
      <c r="AS3" s="732"/>
      <c r="AT3" s="732"/>
      <c r="AU3" s="732"/>
      <c r="AV3" s="732"/>
      <c r="AW3" s="732"/>
      <c r="AX3" s="732"/>
      <c r="AY3" s="732"/>
      <c r="AZ3" s="732"/>
      <c r="BA3" s="732"/>
      <c r="BB3" s="732"/>
      <c r="BC3" s="732"/>
      <c r="BD3" s="732"/>
      <c r="BE3" s="732"/>
      <c r="BF3" s="732"/>
      <c r="BG3" s="732"/>
      <c r="BH3" s="733"/>
    </row>
    <row r="4" spans="1:60" ht="15.75" thickBot="1">
      <c r="A4" s="580"/>
      <c r="B4" s="581"/>
      <c r="C4" s="582"/>
      <c r="D4" s="734"/>
      <c r="E4" s="735"/>
      <c r="F4" s="735"/>
      <c r="G4" s="735"/>
      <c r="H4" s="735"/>
      <c r="I4" s="735"/>
      <c r="J4" s="735"/>
      <c r="K4" s="735"/>
      <c r="L4" s="735"/>
      <c r="M4" s="735"/>
      <c r="N4" s="735"/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  <c r="Z4" s="735"/>
      <c r="AA4" s="735"/>
      <c r="AB4" s="735"/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35"/>
      <c r="AO4" s="735"/>
      <c r="AP4" s="735"/>
      <c r="AQ4" s="735"/>
      <c r="AR4" s="735"/>
      <c r="AS4" s="735"/>
      <c r="AT4" s="735"/>
      <c r="AU4" s="735"/>
      <c r="AV4" s="735"/>
      <c r="AW4" s="735"/>
      <c r="AX4" s="735"/>
      <c r="AY4" s="735"/>
      <c r="AZ4" s="735"/>
      <c r="BA4" s="735"/>
      <c r="BB4" s="735"/>
      <c r="BC4" s="735"/>
      <c r="BD4" s="735"/>
      <c r="BE4" s="735"/>
      <c r="BF4" s="735"/>
      <c r="BG4" s="735"/>
      <c r="BH4" s="736"/>
    </row>
    <row r="5" spans="1:60" ht="143.25">
      <c r="A5" s="580"/>
      <c r="B5" s="581"/>
      <c r="C5" s="582"/>
      <c r="D5" s="760" t="s">
        <v>306</v>
      </c>
      <c r="E5" s="763" t="s">
        <v>307</v>
      </c>
      <c r="F5" s="766" t="s">
        <v>308</v>
      </c>
      <c r="G5" s="766"/>
      <c r="H5" s="766"/>
      <c r="I5" s="766"/>
      <c r="J5" s="766"/>
      <c r="K5" s="766"/>
      <c r="L5" s="766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766"/>
      <c r="AF5" s="766"/>
      <c r="AG5" s="766"/>
      <c r="AH5" s="766"/>
      <c r="AI5" s="766"/>
      <c r="AJ5" s="766"/>
      <c r="AK5" s="766"/>
      <c r="AL5" s="766"/>
      <c r="AM5" s="766"/>
      <c r="AN5" s="766"/>
      <c r="AO5" s="767"/>
      <c r="AP5" s="294" t="s">
        <v>309</v>
      </c>
      <c r="AQ5" s="750" t="s">
        <v>310</v>
      </c>
      <c r="AR5" s="750"/>
      <c r="AS5" s="750"/>
      <c r="AT5" s="750"/>
      <c r="AU5" s="751"/>
      <c r="AV5" s="750" t="s">
        <v>311</v>
      </c>
      <c r="AW5" s="750"/>
      <c r="AX5" s="750"/>
      <c r="AY5" s="751"/>
      <c r="AZ5" s="750" t="s">
        <v>312</v>
      </c>
      <c r="BA5" s="750"/>
      <c r="BB5" s="750"/>
      <c r="BC5" s="750"/>
      <c r="BD5" s="750"/>
      <c r="BE5" s="751"/>
      <c r="BF5" s="750" t="s">
        <v>313</v>
      </c>
      <c r="BG5" s="750"/>
      <c r="BH5" s="751"/>
    </row>
    <row r="6" spans="1:60" ht="15">
      <c r="A6" s="580"/>
      <c r="B6" s="581"/>
      <c r="C6" s="582"/>
      <c r="D6" s="761"/>
      <c r="E6" s="764"/>
      <c r="F6" s="768" t="s">
        <v>314</v>
      </c>
      <c r="G6" s="740" t="s">
        <v>315</v>
      </c>
      <c r="H6" s="738" t="s">
        <v>316</v>
      </c>
      <c r="I6" s="738" t="s">
        <v>317</v>
      </c>
      <c r="J6" s="740" t="s">
        <v>318</v>
      </c>
      <c r="K6" s="738" t="s">
        <v>319</v>
      </c>
      <c r="L6" s="743" t="s">
        <v>320</v>
      </c>
      <c r="M6" s="725" t="s">
        <v>321</v>
      </c>
      <c r="N6" s="746" t="s">
        <v>322</v>
      </c>
      <c r="O6" s="740" t="s">
        <v>323</v>
      </c>
      <c r="P6" s="740" t="s">
        <v>324</v>
      </c>
      <c r="Q6" s="740" t="s">
        <v>325</v>
      </c>
      <c r="R6" s="740" t="s">
        <v>326</v>
      </c>
      <c r="S6" s="749" t="s">
        <v>327</v>
      </c>
      <c r="T6" s="768" t="s">
        <v>328</v>
      </c>
      <c r="U6" s="768" t="s">
        <v>329</v>
      </c>
      <c r="V6" s="768" t="s">
        <v>330</v>
      </c>
      <c r="W6" s="768" t="s">
        <v>331</v>
      </c>
      <c r="X6" s="742" t="s">
        <v>332</v>
      </c>
      <c r="Y6" s="748" t="s">
        <v>333</v>
      </c>
      <c r="Z6" s="725" t="s">
        <v>334</v>
      </c>
      <c r="AA6" s="725" t="s">
        <v>335</v>
      </c>
      <c r="AB6" s="725" t="s">
        <v>336</v>
      </c>
      <c r="AC6" s="725" t="s">
        <v>337</v>
      </c>
      <c r="AD6" s="725" t="s">
        <v>338</v>
      </c>
      <c r="AE6" s="725" t="s">
        <v>339</v>
      </c>
      <c r="AF6" s="725" t="s">
        <v>340</v>
      </c>
      <c r="AG6" s="725" t="s">
        <v>341</v>
      </c>
      <c r="AH6" s="725" t="s">
        <v>342</v>
      </c>
      <c r="AI6" s="725" t="s">
        <v>343</v>
      </c>
      <c r="AJ6" s="725" t="s">
        <v>344</v>
      </c>
      <c r="AK6" s="725" t="s">
        <v>345</v>
      </c>
      <c r="AL6" s="725" t="s">
        <v>346</v>
      </c>
      <c r="AM6" s="725" t="s">
        <v>347</v>
      </c>
      <c r="AN6" s="725" t="s">
        <v>348</v>
      </c>
      <c r="AO6" s="729" t="s">
        <v>349</v>
      </c>
      <c r="AP6" s="737" t="s">
        <v>350</v>
      </c>
      <c r="AQ6" s="752" t="s">
        <v>351</v>
      </c>
      <c r="AR6" s="727" t="s">
        <v>352</v>
      </c>
      <c r="AS6" s="727" t="s">
        <v>353</v>
      </c>
      <c r="AT6" s="727" t="s">
        <v>354</v>
      </c>
      <c r="AU6" s="728" t="s">
        <v>355</v>
      </c>
      <c r="AV6" s="723" t="s">
        <v>356</v>
      </c>
      <c r="AW6" s="755" t="s">
        <v>357</v>
      </c>
      <c r="AX6" s="727" t="s">
        <v>358</v>
      </c>
      <c r="AY6" s="728" t="s">
        <v>359</v>
      </c>
      <c r="AZ6" s="723" t="s">
        <v>360</v>
      </c>
      <c r="BA6" s="727" t="s">
        <v>361</v>
      </c>
      <c r="BB6" s="727" t="s">
        <v>362</v>
      </c>
      <c r="BC6" s="727" t="s">
        <v>363</v>
      </c>
      <c r="BD6" s="727" t="s">
        <v>364</v>
      </c>
      <c r="BE6" s="728" t="s">
        <v>365</v>
      </c>
      <c r="BF6" s="723" t="s">
        <v>366</v>
      </c>
      <c r="BG6" s="727" t="s">
        <v>367</v>
      </c>
      <c r="BH6" s="728" t="s">
        <v>368</v>
      </c>
    </row>
    <row r="7" spans="1:60" ht="15">
      <c r="A7" s="580"/>
      <c r="B7" s="581"/>
      <c r="C7" s="582"/>
      <c r="D7" s="761"/>
      <c r="E7" s="764"/>
      <c r="F7" s="740"/>
      <c r="G7" s="740"/>
      <c r="H7" s="738"/>
      <c r="I7" s="738"/>
      <c r="J7" s="740"/>
      <c r="K7" s="738"/>
      <c r="L7" s="743"/>
      <c r="M7" s="725"/>
      <c r="N7" s="746"/>
      <c r="O7" s="740"/>
      <c r="P7" s="740"/>
      <c r="Q7" s="740"/>
      <c r="R7" s="740"/>
      <c r="S7" s="738"/>
      <c r="T7" s="740"/>
      <c r="U7" s="740"/>
      <c r="V7" s="740"/>
      <c r="W7" s="740"/>
      <c r="X7" s="743"/>
      <c r="Y7" s="725"/>
      <c r="Z7" s="725"/>
      <c r="AA7" s="725"/>
      <c r="AB7" s="725"/>
      <c r="AC7" s="725"/>
      <c r="AD7" s="725"/>
      <c r="AE7" s="725"/>
      <c r="AF7" s="725"/>
      <c r="AG7" s="725"/>
      <c r="AH7" s="725"/>
      <c r="AI7" s="725"/>
      <c r="AJ7" s="725"/>
      <c r="AK7" s="725"/>
      <c r="AL7" s="725"/>
      <c r="AM7" s="725"/>
      <c r="AN7" s="725"/>
      <c r="AO7" s="729"/>
      <c r="AP7" s="737"/>
      <c r="AQ7" s="753"/>
      <c r="AR7" s="725"/>
      <c r="AS7" s="725"/>
      <c r="AT7" s="725"/>
      <c r="AU7" s="729"/>
      <c r="AV7" s="723"/>
      <c r="AW7" s="743"/>
      <c r="AX7" s="725"/>
      <c r="AY7" s="729"/>
      <c r="AZ7" s="723"/>
      <c r="BA7" s="725"/>
      <c r="BB7" s="725"/>
      <c r="BC7" s="725"/>
      <c r="BD7" s="725"/>
      <c r="BE7" s="729"/>
      <c r="BF7" s="723"/>
      <c r="BG7" s="725"/>
      <c r="BH7" s="729"/>
    </row>
    <row r="8" spans="1:60" ht="51" customHeight="1" thickBot="1">
      <c r="A8" s="580"/>
      <c r="B8" s="581"/>
      <c r="C8" s="582"/>
      <c r="D8" s="761"/>
      <c r="E8" s="764"/>
      <c r="F8" s="741"/>
      <c r="G8" s="741"/>
      <c r="H8" s="739"/>
      <c r="I8" s="739"/>
      <c r="J8" s="741"/>
      <c r="K8" s="739"/>
      <c r="L8" s="744"/>
      <c r="M8" s="745"/>
      <c r="N8" s="747"/>
      <c r="O8" s="741"/>
      <c r="P8" s="741"/>
      <c r="Q8" s="741"/>
      <c r="R8" s="741"/>
      <c r="S8" s="739"/>
      <c r="T8" s="741"/>
      <c r="U8" s="741"/>
      <c r="V8" s="741"/>
      <c r="W8" s="741"/>
      <c r="X8" s="744"/>
      <c r="Y8" s="745"/>
      <c r="Z8" s="726"/>
      <c r="AA8" s="726"/>
      <c r="AB8" s="726"/>
      <c r="AC8" s="726"/>
      <c r="AD8" s="726"/>
      <c r="AE8" s="726"/>
      <c r="AF8" s="726"/>
      <c r="AG8" s="726"/>
      <c r="AH8" s="726"/>
      <c r="AI8" s="726"/>
      <c r="AJ8" s="726"/>
      <c r="AK8" s="726"/>
      <c r="AL8" s="726"/>
      <c r="AM8" s="726"/>
      <c r="AN8" s="726"/>
      <c r="AO8" s="730"/>
      <c r="AP8" s="737"/>
      <c r="AQ8" s="754"/>
      <c r="AR8" s="726"/>
      <c r="AS8" s="726"/>
      <c r="AT8" s="726"/>
      <c r="AU8" s="730"/>
      <c r="AV8" s="723"/>
      <c r="AW8" s="756"/>
      <c r="AX8" s="726"/>
      <c r="AY8" s="730"/>
      <c r="AZ8" s="723"/>
      <c r="BA8" s="726"/>
      <c r="BB8" s="726"/>
      <c r="BC8" s="726"/>
      <c r="BD8" s="726"/>
      <c r="BE8" s="730"/>
      <c r="BF8" s="723"/>
      <c r="BG8" s="726"/>
      <c r="BH8" s="730"/>
    </row>
    <row r="9" spans="1:60" ht="15">
      <c r="A9" s="717" t="s">
        <v>1</v>
      </c>
      <c r="B9" s="719" t="s">
        <v>2</v>
      </c>
      <c r="C9" s="721" t="s">
        <v>3</v>
      </c>
      <c r="D9" s="761"/>
      <c r="E9" s="764"/>
      <c r="F9" s="297" t="s">
        <v>369</v>
      </c>
      <c r="G9" s="263" t="s">
        <v>370</v>
      </c>
      <c r="H9" s="263" t="s">
        <v>371</v>
      </c>
      <c r="I9" s="263" t="s">
        <v>372</v>
      </c>
      <c r="J9" s="263" t="s">
        <v>373</v>
      </c>
      <c r="K9" s="263" t="s">
        <v>374</v>
      </c>
      <c r="L9" s="263" t="s">
        <v>375</v>
      </c>
      <c r="M9" s="263" t="s">
        <v>376</v>
      </c>
      <c r="N9" s="263" t="s">
        <v>377</v>
      </c>
      <c r="O9" s="263" t="s">
        <v>378</v>
      </c>
      <c r="P9" s="263" t="s">
        <v>379</v>
      </c>
      <c r="Q9" s="263" t="s">
        <v>380</v>
      </c>
      <c r="R9" s="263" t="s">
        <v>381</v>
      </c>
      <c r="S9" s="263" t="s">
        <v>382</v>
      </c>
      <c r="T9" s="263" t="s">
        <v>383</v>
      </c>
      <c r="U9" s="263" t="s">
        <v>384</v>
      </c>
      <c r="V9" s="263" t="s">
        <v>385</v>
      </c>
      <c r="W9" s="298" t="s">
        <v>386</v>
      </c>
      <c r="X9" s="300" t="s">
        <v>387</v>
      </c>
      <c r="Y9" s="300" t="s">
        <v>388</v>
      </c>
      <c r="Z9" s="302" t="s">
        <v>389</v>
      </c>
      <c r="AA9" s="302" t="s">
        <v>390</v>
      </c>
      <c r="AB9" s="302" t="s">
        <v>391</v>
      </c>
      <c r="AC9" s="302" t="s">
        <v>392</v>
      </c>
      <c r="AD9" s="302" t="s">
        <v>393</v>
      </c>
      <c r="AE9" s="302" t="s">
        <v>394</v>
      </c>
      <c r="AF9" s="303" t="s">
        <v>395</v>
      </c>
      <c r="AG9" s="302" t="s">
        <v>396</v>
      </c>
      <c r="AH9" s="302" t="s">
        <v>397</v>
      </c>
      <c r="AI9" s="302" t="s">
        <v>398</v>
      </c>
      <c r="AJ9" s="302" t="s">
        <v>399</v>
      </c>
      <c r="AK9" s="303" t="s">
        <v>400</v>
      </c>
      <c r="AL9" s="302" t="s">
        <v>401</v>
      </c>
      <c r="AM9" s="303" t="s">
        <v>402</v>
      </c>
      <c r="AN9" s="305" t="s">
        <v>403</v>
      </c>
      <c r="AO9" s="306" t="s">
        <v>404</v>
      </c>
      <c r="AP9" s="723"/>
      <c r="AQ9" s="302" t="s">
        <v>405</v>
      </c>
      <c r="AR9" s="302" t="s">
        <v>406</v>
      </c>
      <c r="AS9" s="303" t="s">
        <v>407</v>
      </c>
      <c r="AT9" s="302" t="s">
        <v>408</v>
      </c>
      <c r="AU9" s="307" t="s">
        <v>409</v>
      </c>
      <c r="AV9" s="723"/>
      <c r="AW9" s="302" t="s">
        <v>410</v>
      </c>
      <c r="AX9" s="302" t="s">
        <v>411</v>
      </c>
      <c r="AY9" s="308" t="s">
        <v>412</v>
      </c>
      <c r="AZ9" s="723"/>
      <c r="BA9" s="305" t="s">
        <v>413</v>
      </c>
      <c r="BB9" s="302" t="s">
        <v>414</v>
      </c>
      <c r="BC9" s="302" t="s">
        <v>415</v>
      </c>
      <c r="BD9" s="309" t="s">
        <v>416</v>
      </c>
      <c r="BE9" s="307" t="s">
        <v>417</v>
      </c>
      <c r="BF9" s="723"/>
      <c r="BG9" s="302" t="s">
        <v>418</v>
      </c>
      <c r="BH9" s="308" t="s">
        <v>419</v>
      </c>
    </row>
    <row r="10" spans="1:60" ht="15.75" thickBot="1">
      <c r="A10" s="718"/>
      <c r="B10" s="720"/>
      <c r="C10" s="722"/>
      <c r="D10" s="762"/>
      <c r="E10" s="765"/>
      <c r="F10" s="287" t="s">
        <v>172</v>
      </c>
      <c r="G10" s="286" t="s">
        <v>173</v>
      </c>
      <c r="H10" s="286" t="s">
        <v>174</v>
      </c>
      <c r="I10" s="286" t="s">
        <v>175</v>
      </c>
      <c r="J10" s="286" t="s">
        <v>176</v>
      </c>
      <c r="K10" s="286" t="s">
        <v>177</v>
      </c>
      <c r="L10" s="286" t="s">
        <v>178</v>
      </c>
      <c r="M10" s="286" t="s">
        <v>179</v>
      </c>
      <c r="N10" s="286" t="s">
        <v>180</v>
      </c>
      <c r="O10" s="286" t="s">
        <v>181</v>
      </c>
      <c r="P10" s="286" t="s">
        <v>182</v>
      </c>
      <c r="Q10" s="286" t="s">
        <v>183</v>
      </c>
      <c r="R10" s="286" t="s">
        <v>184</v>
      </c>
      <c r="S10" s="286" t="s">
        <v>185</v>
      </c>
      <c r="T10" s="286" t="s">
        <v>186</v>
      </c>
      <c r="U10" s="286" t="s">
        <v>187</v>
      </c>
      <c r="V10" s="286" t="s">
        <v>188</v>
      </c>
      <c r="W10" s="299" t="s">
        <v>189</v>
      </c>
      <c r="X10" s="301" t="s">
        <v>190</v>
      </c>
      <c r="Y10" s="301" t="s">
        <v>191</v>
      </c>
      <c r="Z10" s="301" t="s">
        <v>192</v>
      </c>
      <c r="AA10" s="301" t="s">
        <v>193</v>
      </c>
      <c r="AB10" s="301" t="s">
        <v>194</v>
      </c>
      <c r="AC10" s="301" t="s">
        <v>195</v>
      </c>
      <c r="AD10" s="301" t="s">
        <v>196</v>
      </c>
      <c r="AE10" s="301" t="s">
        <v>197</v>
      </c>
      <c r="AF10" s="301" t="s">
        <v>198</v>
      </c>
      <c r="AG10" s="301" t="s">
        <v>199</v>
      </c>
      <c r="AH10" s="301" t="s">
        <v>200</v>
      </c>
      <c r="AI10" s="301" t="s">
        <v>201</v>
      </c>
      <c r="AJ10" s="301" t="s">
        <v>202</v>
      </c>
      <c r="AK10" s="301" t="s">
        <v>203</v>
      </c>
      <c r="AL10" s="301" t="s">
        <v>204</v>
      </c>
      <c r="AM10" s="301" t="s">
        <v>301</v>
      </c>
      <c r="AN10" s="301" t="s">
        <v>302</v>
      </c>
      <c r="AO10" s="304" t="s">
        <v>420</v>
      </c>
      <c r="AP10" s="724"/>
      <c r="AQ10" s="301" t="s">
        <v>172</v>
      </c>
      <c r="AR10" s="301" t="s">
        <v>173</v>
      </c>
      <c r="AS10" s="301" t="s">
        <v>174</v>
      </c>
      <c r="AT10" s="301" t="s">
        <v>175</v>
      </c>
      <c r="AU10" s="304" t="s">
        <v>176</v>
      </c>
      <c r="AV10" s="724"/>
      <c r="AW10" s="301" t="s">
        <v>172</v>
      </c>
      <c r="AX10" s="301" t="s">
        <v>173</v>
      </c>
      <c r="AY10" s="304" t="s">
        <v>174</v>
      </c>
      <c r="AZ10" s="724"/>
      <c r="BA10" s="301" t="s">
        <v>172</v>
      </c>
      <c r="BB10" s="301" t="s">
        <v>173</v>
      </c>
      <c r="BC10" s="301" t="s">
        <v>174</v>
      </c>
      <c r="BD10" s="310" t="s">
        <v>175</v>
      </c>
      <c r="BE10" s="304" t="s">
        <v>176</v>
      </c>
      <c r="BF10" s="724"/>
      <c r="BG10" s="301" t="s">
        <v>172</v>
      </c>
      <c r="BH10" s="304" t="s">
        <v>173</v>
      </c>
    </row>
    <row r="11" spans="1:60" ht="15">
      <c r="A11" s="235">
        <v>1</v>
      </c>
      <c r="B11" s="283" t="s">
        <v>10</v>
      </c>
      <c r="C11" s="238" t="s">
        <v>11</v>
      </c>
      <c r="D11" s="270">
        <v>12453275549.85</v>
      </c>
      <c r="E11" s="284">
        <v>12365275600.890001</v>
      </c>
      <c r="F11" s="285">
        <v>5356406717.34</v>
      </c>
      <c r="G11" s="227">
        <v>141062255.24</v>
      </c>
      <c r="H11" s="228"/>
      <c r="I11" s="227">
        <v>616795717.49</v>
      </c>
      <c r="J11" s="227"/>
      <c r="K11" s="227">
        <v>-108897017.58</v>
      </c>
      <c r="L11" s="227"/>
      <c r="M11" s="227">
        <v>149368007.92</v>
      </c>
      <c r="N11" s="233">
        <v>5761044.78</v>
      </c>
      <c r="O11" s="233">
        <v>1132168.43</v>
      </c>
      <c r="P11" s="233">
        <v>-82805</v>
      </c>
      <c r="Q11" s="233">
        <v>349195031.23</v>
      </c>
      <c r="R11" s="233">
        <v>3457641160</v>
      </c>
      <c r="S11" s="233">
        <v>1145837810</v>
      </c>
      <c r="T11" s="233"/>
      <c r="U11" s="233">
        <v>71805787.28</v>
      </c>
      <c r="V11" s="233"/>
      <c r="W11" s="233"/>
      <c r="X11" s="233">
        <v>151</v>
      </c>
      <c r="Y11" s="233">
        <v>2679</v>
      </c>
      <c r="Z11" s="233"/>
      <c r="AA11" s="233">
        <v>499.52</v>
      </c>
      <c r="AB11" s="233">
        <v>4564787.43</v>
      </c>
      <c r="AC11" s="233"/>
      <c r="AD11" s="233">
        <v>39340034.48</v>
      </c>
      <c r="AE11" s="233">
        <v>526377.66</v>
      </c>
      <c r="AF11" s="233"/>
      <c r="AG11" s="233">
        <v>215212294.27</v>
      </c>
      <c r="AH11" s="233"/>
      <c r="AI11" s="233"/>
      <c r="AJ11" s="233"/>
      <c r="AK11" s="233">
        <v>109391458</v>
      </c>
      <c r="AL11" s="233">
        <v>4975527.52</v>
      </c>
      <c r="AM11" s="233">
        <v>4642481.23</v>
      </c>
      <c r="AN11" s="233">
        <v>39784631.41</v>
      </c>
      <c r="AO11" s="240">
        <v>760808802.24</v>
      </c>
      <c r="AP11" s="276">
        <v>706608.96</v>
      </c>
      <c r="AQ11" s="241"/>
      <c r="AR11" s="233"/>
      <c r="AS11" s="233">
        <v>706608.96</v>
      </c>
      <c r="AT11" s="233"/>
      <c r="AU11" s="240"/>
      <c r="AV11" s="276">
        <v>0</v>
      </c>
      <c r="AW11" s="241"/>
      <c r="AX11" s="233"/>
      <c r="AY11" s="240"/>
      <c r="AZ11" s="276">
        <v>0</v>
      </c>
      <c r="BA11" s="265"/>
      <c r="BB11" s="245"/>
      <c r="BC11" s="258"/>
      <c r="BD11" s="258"/>
      <c r="BE11" s="269"/>
      <c r="BF11" s="289">
        <v>87293340</v>
      </c>
      <c r="BG11" s="233">
        <v>15191950</v>
      </c>
      <c r="BH11" s="240">
        <v>72101390</v>
      </c>
    </row>
    <row r="12" spans="1:60" ht="15">
      <c r="A12" s="236">
        <v>2</v>
      </c>
      <c r="B12" s="237" t="s">
        <v>12</v>
      </c>
      <c r="C12" s="238" t="s">
        <v>13</v>
      </c>
      <c r="D12" s="270">
        <v>14323748126.940002</v>
      </c>
      <c r="E12" s="276">
        <v>14321402094.070002</v>
      </c>
      <c r="F12" s="264">
        <v>5998698778.09</v>
      </c>
      <c r="G12" s="229">
        <v>345057556.77</v>
      </c>
      <c r="H12" s="229">
        <v>9090.91</v>
      </c>
      <c r="I12" s="229">
        <v>481239734.82</v>
      </c>
      <c r="J12" s="229"/>
      <c r="K12" s="229"/>
      <c r="L12" s="229"/>
      <c r="M12" s="229">
        <v>421304692.96</v>
      </c>
      <c r="N12" s="229">
        <v>13525529.04</v>
      </c>
      <c r="O12" s="229">
        <v>2327997.27</v>
      </c>
      <c r="P12" s="229">
        <v>-2676684.4</v>
      </c>
      <c r="Q12" s="229">
        <v>568279543.57</v>
      </c>
      <c r="R12" s="229">
        <v>4189012312</v>
      </c>
      <c r="S12" s="229">
        <v>1383863582</v>
      </c>
      <c r="T12" s="229"/>
      <c r="U12" s="229">
        <v>82282244.52</v>
      </c>
      <c r="V12" s="229"/>
      <c r="W12" s="229"/>
      <c r="X12" s="229">
        <v>250811.3</v>
      </c>
      <c r="Y12" s="229"/>
      <c r="Z12" s="229"/>
      <c r="AA12" s="229">
        <v>303</v>
      </c>
      <c r="AB12" s="229">
        <v>281837.41</v>
      </c>
      <c r="AC12" s="229"/>
      <c r="AD12" s="229"/>
      <c r="AE12" s="229">
        <v>1399691.07</v>
      </c>
      <c r="AF12" s="229"/>
      <c r="AG12" s="229">
        <v>665445569.18</v>
      </c>
      <c r="AH12" s="229"/>
      <c r="AI12" s="229"/>
      <c r="AJ12" s="229"/>
      <c r="AK12" s="229"/>
      <c r="AL12" s="229">
        <v>5153343.99</v>
      </c>
      <c r="AM12" s="229">
        <v>8551410.19</v>
      </c>
      <c r="AN12" s="229">
        <v>56646458.61</v>
      </c>
      <c r="AO12" s="267">
        <v>100748291.77</v>
      </c>
      <c r="AP12" s="276">
        <v>2346032.87</v>
      </c>
      <c r="AQ12" s="264"/>
      <c r="AR12" s="229">
        <v>1519856.88</v>
      </c>
      <c r="AS12" s="229">
        <v>826175.99</v>
      </c>
      <c r="AT12" s="229"/>
      <c r="AU12" s="267"/>
      <c r="AV12" s="276">
        <v>0</v>
      </c>
      <c r="AW12" s="264"/>
      <c r="AX12" s="230"/>
      <c r="AY12" s="267"/>
      <c r="AZ12" s="276">
        <v>0</v>
      </c>
      <c r="BA12" s="265"/>
      <c r="BB12" s="245"/>
      <c r="BC12" s="258"/>
      <c r="BD12" s="258"/>
      <c r="BE12" s="269"/>
      <c r="BF12" s="289">
        <v>0</v>
      </c>
      <c r="BG12" s="230"/>
      <c r="BH12" s="267"/>
    </row>
    <row r="13" spans="1:60" ht="15">
      <c r="A13" s="236">
        <v>3</v>
      </c>
      <c r="B13" s="237" t="s">
        <v>14</v>
      </c>
      <c r="C13" s="238" t="s">
        <v>15</v>
      </c>
      <c r="D13" s="270">
        <v>7003781443.739999</v>
      </c>
      <c r="E13" s="276">
        <v>6830280478.639999</v>
      </c>
      <c r="F13" s="266">
        <v>2917561944.88</v>
      </c>
      <c r="G13" s="229">
        <v>123904888.89</v>
      </c>
      <c r="H13" s="229"/>
      <c r="I13" s="229">
        <v>167066439.26</v>
      </c>
      <c r="J13" s="229"/>
      <c r="K13" s="229">
        <v>-173099183.43</v>
      </c>
      <c r="L13" s="229"/>
      <c r="M13" s="229">
        <v>115389603.3</v>
      </c>
      <c r="N13" s="229">
        <v>4222714.97</v>
      </c>
      <c r="O13" s="229">
        <v>230973.15</v>
      </c>
      <c r="P13" s="229"/>
      <c r="Q13" s="229">
        <v>216361305.13</v>
      </c>
      <c r="R13" s="229">
        <v>2271299178</v>
      </c>
      <c r="S13" s="229">
        <v>752730478</v>
      </c>
      <c r="T13" s="229">
        <v>9434259</v>
      </c>
      <c r="U13" s="229">
        <v>52006094.5</v>
      </c>
      <c r="V13" s="229"/>
      <c r="W13" s="229"/>
      <c r="X13" s="229">
        <v>694</v>
      </c>
      <c r="Y13" s="229">
        <v>413742.6</v>
      </c>
      <c r="Z13" s="229"/>
      <c r="AA13" s="229">
        <v>50166.99</v>
      </c>
      <c r="AB13" s="229">
        <v>4864316</v>
      </c>
      <c r="AC13" s="229"/>
      <c r="AD13" s="229">
        <v>112666697.66</v>
      </c>
      <c r="AE13" s="229">
        <v>7152813.78</v>
      </c>
      <c r="AF13" s="229"/>
      <c r="AG13" s="229">
        <v>185861905.73</v>
      </c>
      <c r="AH13" s="229"/>
      <c r="AI13" s="229">
        <v>38621629.97</v>
      </c>
      <c r="AJ13" s="229">
        <v>84937920.03</v>
      </c>
      <c r="AK13" s="229">
        <v>-124727810</v>
      </c>
      <c r="AL13" s="229">
        <v>2697099.41</v>
      </c>
      <c r="AM13" s="229">
        <v>4751669.29</v>
      </c>
      <c r="AN13" s="229">
        <v>20686633.93</v>
      </c>
      <c r="AO13" s="267">
        <v>35194303.6</v>
      </c>
      <c r="AP13" s="276">
        <v>427184.87</v>
      </c>
      <c r="AQ13" s="264"/>
      <c r="AR13" s="229">
        <v>84.45</v>
      </c>
      <c r="AS13" s="229">
        <v>427100.42</v>
      </c>
      <c r="AT13" s="229"/>
      <c r="AU13" s="267"/>
      <c r="AV13" s="276">
        <v>0</v>
      </c>
      <c r="AW13" s="264"/>
      <c r="AX13" s="230"/>
      <c r="AY13" s="267"/>
      <c r="AZ13" s="276">
        <v>0</v>
      </c>
      <c r="BA13" s="265"/>
      <c r="BB13" s="245"/>
      <c r="BC13" s="258"/>
      <c r="BD13" s="258"/>
      <c r="BE13" s="269"/>
      <c r="BF13" s="289">
        <v>173073780.23</v>
      </c>
      <c r="BG13" s="230">
        <v>173073780.23</v>
      </c>
      <c r="BH13" s="267"/>
    </row>
    <row r="14" spans="1:60" ht="15">
      <c r="A14" s="236">
        <v>4</v>
      </c>
      <c r="B14" s="237" t="s">
        <v>16</v>
      </c>
      <c r="C14" s="238" t="s">
        <v>17</v>
      </c>
      <c r="D14" s="270">
        <v>9622665887.94</v>
      </c>
      <c r="E14" s="276">
        <v>9546297174.5</v>
      </c>
      <c r="F14" s="266">
        <v>3482133312.93</v>
      </c>
      <c r="G14" s="229">
        <v>208518325.66</v>
      </c>
      <c r="H14" s="229"/>
      <c r="I14" s="229">
        <v>362115398.95</v>
      </c>
      <c r="J14" s="229">
        <v>-251677</v>
      </c>
      <c r="K14" s="229">
        <v>-101942890.61</v>
      </c>
      <c r="L14" s="229"/>
      <c r="M14" s="229">
        <v>194712690.67</v>
      </c>
      <c r="N14" s="229">
        <v>3198057.66</v>
      </c>
      <c r="O14" s="229">
        <v>257505.67</v>
      </c>
      <c r="P14" s="229">
        <v>-3419.46</v>
      </c>
      <c r="Q14" s="229">
        <v>263833619.46</v>
      </c>
      <c r="R14" s="229">
        <v>3435981676</v>
      </c>
      <c r="S14" s="229">
        <v>1144566041</v>
      </c>
      <c r="T14" s="229">
        <v>13784664</v>
      </c>
      <c r="U14" s="229">
        <v>75225026.8</v>
      </c>
      <c r="V14" s="229"/>
      <c r="W14" s="229"/>
      <c r="X14" s="229">
        <v>30485</v>
      </c>
      <c r="Y14" s="229">
        <v>1163881.79</v>
      </c>
      <c r="Z14" s="229"/>
      <c r="AA14" s="229"/>
      <c r="AB14" s="229">
        <v>135480</v>
      </c>
      <c r="AC14" s="229"/>
      <c r="AD14" s="229">
        <v>30912887.89</v>
      </c>
      <c r="AE14" s="229">
        <v>1162553.8</v>
      </c>
      <c r="AF14" s="229"/>
      <c r="AG14" s="229">
        <v>357957783.3</v>
      </c>
      <c r="AH14" s="229"/>
      <c r="AI14" s="229"/>
      <c r="AJ14" s="229"/>
      <c r="AK14" s="229"/>
      <c r="AL14" s="229">
        <v>-2907303.81</v>
      </c>
      <c r="AM14" s="229">
        <v>12169191.83</v>
      </c>
      <c r="AN14" s="229">
        <v>46683604.12</v>
      </c>
      <c r="AO14" s="267">
        <v>16860278.85</v>
      </c>
      <c r="AP14" s="276">
        <v>132413.44</v>
      </c>
      <c r="AQ14" s="264"/>
      <c r="AR14" s="229"/>
      <c r="AS14" s="229">
        <v>132413.44</v>
      </c>
      <c r="AT14" s="229"/>
      <c r="AU14" s="267"/>
      <c r="AV14" s="276">
        <v>0</v>
      </c>
      <c r="AW14" s="264"/>
      <c r="AX14" s="230"/>
      <c r="AY14" s="267"/>
      <c r="AZ14" s="276">
        <v>0</v>
      </c>
      <c r="BA14" s="265"/>
      <c r="BB14" s="245"/>
      <c r="BC14" s="258"/>
      <c r="BD14" s="258"/>
      <c r="BE14" s="269"/>
      <c r="BF14" s="289">
        <v>76236300</v>
      </c>
      <c r="BG14" s="230">
        <v>81568980</v>
      </c>
      <c r="BH14" s="267">
        <v>-5332680</v>
      </c>
    </row>
    <row r="15" spans="1:60" ht="15">
      <c r="A15" s="236">
        <v>5</v>
      </c>
      <c r="B15" s="237" t="s">
        <v>18</v>
      </c>
      <c r="C15" s="238" t="s">
        <v>19</v>
      </c>
      <c r="D15" s="270">
        <v>9559244373.05</v>
      </c>
      <c r="E15" s="276">
        <v>9409109623.9</v>
      </c>
      <c r="F15" s="266">
        <v>4331725288.47</v>
      </c>
      <c r="G15" s="229">
        <v>179914119.48</v>
      </c>
      <c r="H15" s="229"/>
      <c r="I15" s="229">
        <v>292816793.07</v>
      </c>
      <c r="J15" s="229">
        <v>-269536</v>
      </c>
      <c r="K15" s="229">
        <v>-613867589.59</v>
      </c>
      <c r="L15" s="229"/>
      <c r="M15" s="229">
        <v>150908720.28</v>
      </c>
      <c r="N15" s="229">
        <v>15637833.25</v>
      </c>
      <c r="O15" s="229">
        <v>1649778.38</v>
      </c>
      <c r="P15" s="229"/>
      <c r="Q15" s="229">
        <v>103769559.43</v>
      </c>
      <c r="R15" s="229">
        <v>3333713315.26</v>
      </c>
      <c r="S15" s="229">
        <v>1094827564.59</v>
      </c>
      <c r="T15" s="229">
        <v>13697509.97</v>
      </c>
      <c r="U15" s="229">
        <v>93869124.31</v>
      </c>
      <c r="V15" s="229">
        <v>217712.88</v>
      </c>
      <c r="W15" s="229"/>
      <c r="X15" s="229">
        <v>84326</v>
      </c>
      <c r="Y15" s="229">
        <v>813324.63</v>
      </c>
      <c r="Z15" s="229"/>
      <c r="AA15" s="229"/>
      <c r="AB15" s="229">
        <v>140333.54</v>
      </c>
      <c r="AC15" s="229"/>
      <c r="AD15" s="229">
        <v>82258905.09</v>
      </c>
      <c r="AE15" s="229">
        <v>97706.96</v>
      </c>
      <c r="AF15" s="229"/>
      <c r="AG15" s="229">
        <v>271321000.34</v>
      </c>
      <c r="AH15" s="229"/>
      <c r="AI15" s="229">
        <v>142254.5</v>
      </c>
      <c r="AJ15" s="229"/>
      <c r="AK15" s="229">
        <v>-9148056.4</v>
      </c>
      <c r="AL15" s="229">
        <v>2581764.7</v>
      </c>
      <c r="AM15" s="229">
        <v>1865207.54</v>
      </c>
      <c r="AN15" s="229">
        <v>34793645.78</v>
      </c>
      <c r="AO15" s="267">
        <v>25549017.44</v>
      </c>
      <c r="AP15" s="276">
        <v>357849.14999999997</v>
      </c>
      <c r="AQ15" s="264"/>
      <c r="AR15" s="229">
        <v>79.68</v>
      </c>
      <c r="AS15" s="229">
        <v>357769.47</v>
      </c>
      <c r="AT15" s="229"/>
      <c r="AU15" s="267"/>
      <c r="AV15" s="276">
        <v>0</v>
      </c>
      <c r="AW15" s="264"/>
      <c r="AX15" s="230"/>
      <c r="AY15" s="267"/>
      <c r="AZ15" s="276">
        <v>0</v>
      </c>
      <c r="BA15" s="265"/>
      <c r="BB15" s="245"/>
      <c r="BC15" s="258"/>
      <c r="BD15" s="258"/>
      <c r="BE15" s="269"/>
      <c r="BF15" s="289">
        <v>149776900</v>
      </c>
      <c r="BG15" s="230">
        <v>149776900</v>
      </c>
      <c r="BH15" s="267"/>
    </row>
    <row r="16" spans="1:60" ht="15">
      <c r="A16" s="236">
        <v>6</v>
      </c>
      <c r="B16" s="237" t="s">
        <v>20</v>
      </c>
      <c r="C16" s="238" t="s">
        <v>21</v>
      </c>
      <c r="D16" s="270">
        <v>7743255066.950002</v>
      </c>
      <c r="E16" s="276">
        <v>7733346151.570002</v>
      </c>
      <c r="F16" s="266">
        <v>1751270716.25</v>
      </c>
      <c r="G16" s="229">
        <v>172827625.45</v>
      </c>
      <c r="H16" s="229"/>
      <c r="I16" s="229">
        <v>398370225.87</v>
      </c>
      <c r="J16" s="229">
        <v>-171227</v>
      </c>
      <c r="K16" s="229"/>
      <c r="L16" s="229">
        <v>-16561296.45</v>
      </c>
      <c r="M16" s="229">
        <v>106175680.22</v>
      </c>
      <c r="N16" s="229">
        <v>11680649.09</v>
      </c>
      <c r="O16" s="229">
        <v>5152702.26</v>
      </c>
      <c r="P16" s="229"/>
      <c r="Q16" s="229">
        <v>209850016.21</v>
      </c>
      <c r="R16" s="229">
        <v>2004714949.5</v>
      </c>
      <c r="S16" s="229">
        <v>664861071</v>
      </c>
      <c r="T16" s="229">
        <v>8356354</v>
      </c>
      <c r="U16" s="229">
        <v>39579560.94</v>
      </c>
      <c r="V16" s="229">
        <v>11983</v>
      </c>
      <c r="W16" s="229"/>
      <c r="X16" s="229">
        <v>5371</v>
      </c>
      <c r="Y16" s="229">
        <v>-1237246.38</v>
      </c>
      <c r="Z16" s="242"/>
      <c r="AA16" s="230">
        <v>1251972.1</v>
      </c>
      <c r="AB16" s="229">
        <v>1942818.14</v>
      </c>
      <c r="AC16" s="229"/>
      <c r="AD16" s="229">
        <v>10601033.68</v>
      </c>
      <c r="AE16" s="229">
        <v>8907777.96</v>
      </c>
      <c r="AF16" s="229"/>
      <c r="AG16" s="229">
        <v>260438042.01</v>
      </c>
      <c r="AH16" s="229"/>
      <c r="AI16" s="229">
        <v>2232990.95</v>
      </c>
      <c r="AJ16" s="229"/>
      <c r="AK16" s="229">
        <v>-25817287.37</v>
      </c>
      <c r="AL16" s="229">
        <v>8810779.76</v>
      </c>
      <c r="AM16" s="229">
        <v>2069326019.04</v>
      </c>
      <c r="AN16" s="229">
        <v>28003227.42</v>
      </c>
      <c r="AO16" s="267">
        <v>12761642.92</v>
      </c>
      <c r="AP16" s="276">
        <v>13881035.92</v>
      </c>
      <c r="AQ16" s="264"/>
      <c r="AR16" s="229">
        <v>2969337.89</v>
      </c>
      <c r="AS16" s="229">
        <v>1884901.93</v>
      </c>
      <c r="AT16" s="229"/>
      <c r="AU16" s="267">
        <v>9026796.1</v>
      </c>
      <c r="AV16" s="276">
        <v>1973169.46</v>
      </c>
      <c r="AW16" s="264">
        <v>1973169.46</v>
      </c>
      <c r="AX16" s="230"/>
      <c r="AY16" s="267"/>
      <c r="AZ16" s="276">
        <v>0</v>
      </c>
      <c r="BA16" s="265"/>
      <c r="BB16" s="245"/>
      <c r="BC16" s="258"/>
      <c r="BD16" s="258"/>
      <c r="BE16" s="269"/>
      <c r="BF16" s="289">
        <v>-5945290</v>
      </c>
      <c r="BG16" s="230">
        <v>-5945290</v>
      </c>
      <c r="BH16" s="267"/>
    </row>
    <row r="17" spans="1:60" ht="15">
      <c r="A17" s="236">
        <v>7</v>
      </c>
      <c r="B17" s="237" t="s">
        <v>22</v>
      </c>
      <c r="C17" s="238" t="s">
        <v>23</v>
      </c>
      <c r="D17" s="270">
        <v>12741651685.32</v>
      </c>
      <c r="E17" s="276">
        <v>12750788132.699999</v>
      </c>
      <c r="F17" s="266">
        <v>5838550669.35</v>
      </c>
      <c r="G17" s="229">
        <v>279638793.67</v>
      </c>
      <c r="H17" s="229"/>
      <c r="I17" s="229">
        <v>405351714.66</v>
      </c>
      <c r="J17" s="229">
        <v>-793954.63</v>
      </c>
      <c r="K17" s="229">
        <v>-147757522.38</v>
      </c>
      <c r="L17" s="242"/>
      <c r="M17" s="230">
        <v>136726856.56</v>
      </c>
      <c r="N17" s="229">
        <v>4492535.52</v>
      </c>
      <c r="O17" s="229">
        <v>616430.94</v>
      </c>
      <c r="P17" s="229">
        <v>-1118834.72</v>
      </c>
      <c r="Q17" s="229">
        <v>258694847.15</v>
      </c>
      <c r="R17" s="229">
        <v>3976280525</v>
      </c>
      <c r="S17" s="229">
        <v>1320862520</v>
      </c>
      <c r="T17" s="229">
        <v>16302464</v>
      </c>
      <c r="U17" s="229">
        <v>91762841.6</v>
      </c>
      <c r="V17" s="229">
        <v>7129392</v>
      </c>
      <c r="W17" s="229"/>
      <c r="X17" s="229">
        <v>8210</v>
      </c>
      <c r="Y17" s="229">
        <v>746409.7</v>
      </c>
      <c r="Z17" s="242"/>
      <c r="AA17" s="230">
        <v>307.91</v>
      </c>
      <c r="AB17" s="229">
        <v>519335.21</v>
      </c>
      <c r="AC17" s="229"/>
      <c r="AD17" s="229">
        <v>84021782.58</v>
      </c>
      <c r="AE17" s="229">
        <v>431068.41</v>
      </c>
      <c r="AF17" s="229">
        <v>2000</v>
      </c>
      <c r="AG17" s="229">
        <v>338587253.1</v>
      </c>
      <c r="AH17" s="229"/>
      <c r="AI17" s="229">
        <v>2000</v>
      </c>
      <c r="AJ17" s="229"/>
      <c r="AK17" s="229"/>
      <c r="AL17" s="229">
        <v>5340019.01</v>
      </c>
      <c r="AM17" s="229">
        <v>2380246.1</v>
      </c>
      <c r="AN17" s="229">
        <v>43470602.83</v>
      </c>
      <c r="AO17" s="267">
        <v>88539619.13</v>
      </c>
      <c r="AP17" s="276">
        <v>538412.62</v>
      </c>
      <c r="AQ17" s="264"/>
      <c r="AR17" s="229">
        <v>291.63</v>
      </c>
      <c r="AS17" s="229">
        <v>504350.86</v>
      </c>
      <c r="AT17" s="229"/>
      <c r="AU17" s="267">
        <v>33770.13</v>
      </c>
      <c r="AV17" s="276">
        <v>0</v>
      </c>
      <c r="AW17" s="264"/>
      <c r="AX17" s="230"/>
      <c r="AY17" s="267"/>
      <c r="AZ17" s="276">
        <v>0</v>
      </c>
      <c r="BA17" s="265"/>
      <c r="BB17" s="245"/>
      <c r="BC17" s="258"/>
      <c r="BD17" s="258"/>
      <c r="BE17" s="269"/>
      <c r="BF17" s="289">
        <v>-9674860</v>
      </c>
      <c r="BG17" s="230">
        <v>-9674860</v>
      </c>
      <c r="BH17" s="267"/>
    </row>
    <row r="18" spans="1:60" ht="15">
      <c r="A18" s="236">
        <v>8</v>
      </c>
      <c r="B18" s="237" t="s">
        <v>24</v>
      </c>
      <c r="C18" s="238" t="s">
        <v>25</v>
      </c>
      <c r="D18" s="270">
        <v>9347193603.28</v>
      </c>
      <c r="E18" s="276">
        <v>9217484638.92</v>
      </c>
      <c r="F18" s="266">
        <v>3743554762.13</v>
      </c>
      <c r="G18" s="229">
        <v>135264873.25</v>
      </c>
      <c r="H18" s="229"/>
      <c r="I18" s="229">
        <v>380722642.28</v>
      </c>
      <c r="J18" s="231"/>
      <c r="K18" s="234">
        <v>-116671937.75</v>
      </c>
      <c r="L18" s="244"/>
      <c r="M18" s="230">
        <v>160546052.43</v>
      </c>
      <c r="N18" s="231">
        <v>10792815.51</v>
      </c>
      <c r="O18" s="230">
        <v>262018.84</v>
      </c>
      <c r="P18" s="229"/>
      <c r="Q18" s="229">
        <v>307394099.56</v>
      </c>
      <c r="R18" s="229">
        <v>3018725413</v>
      </c>
      <c r="S18" s="229">
        <v>1002947830</v>
      </c>
      <c r="T18" s="229">
        <v>12544420</v>
      </c>
      <c r="U18" s="229">
        <v>59280525.84</v>
      </c>
      <c r="V18" s="229">
        <v>584806</v>
      </c>
      <c r="W18" s="229"/>
      <c r="X18" s="229">
        <v>187030</v>
      </c>
      <c r="Y18" s="231">
        <v>333694.57</v>
      </c>
      <c r="Z18" s="244"/>
      <c r="AA18" s="234"/>
      <c r="AB18" s="230">
        <v>39700</v>
      </c>
      <c r="AC18" s="231"/>
      <c r="AD18" s="230">
        <v>46815601.24</v>
      </c>
      <c r="AE18" s="229">
        <v>2824817.81</v>
      </c>
      <c r="AF18" s="229"/>
      <c r="AG18" s="229">
        <v>330689204.02</v>
      </c>
      <c r="AH18" s="229"/>
      <c r="AI18" s="229"/>
      <c r="AJ18" s="231"/>
      <c r="AK18" s="229">
        <v>-6763425</v>
      </c>
      <c r="AL18" s="229">
        <v>863418.85</v>
      </c>
      <c r="AM18" s="229">
        <v>1362980.75</v>
      </c>
      <c r="AN18" s="231">
        <v>85346502.1</v>
      </c>
      <c r="AO18" s="268">
        <v>39836793.49</v>
      </c>
      <c r="AP18" s="276">
        <v>436790.76</v>
      </c>
      <c r="AQ18" s="264"/>
      <c r="AR18" s="229">
        <v>4269</v>
      </c>
      <c r="AS18" s="229">
        <v>432521.76</v>
      </c>
      <c r="AT18" s="229"/>
      <c r="AU18" s="267"/>
      <c r="AV18" s="276">
        <v>0</v>
      </c>
      <c r="AW18" s="264"/>
      <c r="AX18" s="230"/>
      <c r="AY18" s="267"/>
      <c r="AZ18" s="276">
        <v>0</v>
      </c>
      <c r="BA18" s="245"/>
      <c r="BB18" s="245"/>
      <c r="BC18" s="258"/>
      <c r="BD18" s="258"/>
      <c r="BE18" s="269"/>
      <c r="BF18" s="289">
        <v>129272173.6</v>
      </c>
      <c r="BG18" s="230">
        <v>129272173.6</v>
      </c>
      <c r="BH18" s="267"/>
    </row>
    <row r="19" spans="1:60" ht="15">
      <c r="A19" s="236">
        <v>9</v>
      </c>
      <c r="B19" s="237" t="s">
        <v>26</v>
      </c>
      <c r="C19" s="238" t="s">
        <v>27</v>
      </c>
      <c r="D19" s="270">
        <v>8390108135.91</v>
      </c>
      <c r="E19" s="276">
        <v>8326461265.38</v>
      </c>
      <c r="F19" s="266">
        <v>3373276420.5</v>
      </c>
      <c r="G19" s="229">
        <v>150515735.48</v>
      </c>
      <c r="H19" s="229"/>
      <c r="I19" s="229">
        <v>251087900.41</v>
      </c>
      <c r="J19" s="231"/>
      <c r="K19" s="234">
        <v>-127778169.58</v>
      </c>
      <c r="L19" s="244"/>
      <c r="M19" s="230">
        <v>122074483.71</v>
      </c>
      <c r="N19" s="231">
        <v>9733562.07</v>
      </c>
      <c r="O19" s="230">
        <v>3186367.15</v>
      </c>
      <c r="P19" s="229"/>
      <c r="Q19" s="229">
        <v>302687673.47</v>
      </c>
      <c r="R19" s="229">
        <v>2763442090</v>
      </c>
      <c r="S19" s="229">
        <v>906952794</v>
      </c>
      <c r="T19" s="229"/>
      <c r="U19" s="229">
        <v>54075438.66</v>
      </c>
      <c r="V19" s="229">
        <v>396000</v>
      </c>
      <c r="W19" s="229"/>
      <c r="X19" s="229">
        <v>85301</v>
      </c>
      <c r="Y19" s="231">
        <v>408126.32</v>
      </c>
      <c r="Z19" s="244"/>
      <c r="AA19" s="234">
        <v>100.29</v>
      </c>
      <c r="AB19" s="230">
        <v>1115361</v>
      </c>
      <c r="AC19" s="231"/>
      <c r="AD19" s="230">
        <v>55053296.91</v>
      </c>
      <c r="AE19" s="229">
        <v>826907.74</v>
      </c>
      <c r="AF19" s="229"/>
      <c r="AG19" s="229">
        <v>321847647.63</v>
      </c>
      <c r="AH19" s="229"/>
      <c r="AI19" s="229"/>
      <c r="AJ19" s="231"/>
      <c r="AK19" s="229">
        <v>-10326622</v>
      </c>
      <c r="AL19" s="229">
        <v>546963.64</v>
      </c>
      <c r="AM19" s="229">
        <v>463063.97</v>
      </c>
      <c r="AN19" s="231">
        <v>76258075.72</v>
      </c>
      <c r="AO19" s="268">
        <v>70532747.29</v>
      </c>
      <c r="AP19" s="276">
        <v>301022.53</v>
      </c>
      <c r="AQ19" s="264"/>
      <c r="AR19" s="229"/>
      <c r="AS19" s="229">
        <v>301022.53</v>
      </c>
      <c r="AT19" s="229"/>
      <c r="AU19" s="267"/>
      <c r="AV19" s="276">
        <v>0</v>
      </c>
      <c r="AW19" s="264"/>
      <c r="AX19" s="230"/>
      <c r="AY19" s="267"/>
      <c r="AZ19" s="276">
        <v>0</v>
      </c>
      <c r="BA19" s="245"/>
      <c r="BB19" s="245"/>
      <c r="BC19" s="258"/>
      <c r="BD19" s="258"/>
      <c r="BE19" s="269"/>
      <c r="BF19" s="289">
        <v>63345848</v>
      </c>
      <c r="BG19" s="230">
        <v>76608038</v>
      </c>
      <c r="BH19" s="267">
        <v>-13262190</v>
      </c>
    </row>
    <row r="20" spans="1:60" ht="15">
      <c r="A20" s="236">
        <v>10</v>
      </c>
      <c r="B20" s="239" t="s">
        <v>28</v>
      </c>
      <c r="C20" s="238" t="s">
        <v>29</v>
      </c>
      <c r="D20" s="270">
        <v>4498067433.2300005</v>
      </c>
      <c r="E20" s="276">
        <v>4490769377.18</v>
      </c>
      <c r="F20" s="266">
        <v>1519815774.37</v>
      </c>
      <c r="G20" s="229">
        <v>83848783.65</v>
      </c>
      <c r="H20" s="229"/>
      <c r="I20" s="229">
        <v>149666578.63</v>
      </c>
      <c r="J20" s="242">
        <v>-253360.63</v>
      </c>
      <c r="K20" s="243">
        <v>107.46</v>
      </c>
      <c r="L20" s="244">
        <v>-73487473.03</v>
      </c>
      <c r="M20" s="230">
        <v>63093506.55</v>
      </c>
      <c r="N20" s="242">
        <v>2369624.38</v>
      </c>
      <c r="O20" s="230">
        <v>79786.45</v>
      </c>
      <c r="P20" s="229"/>
      <c r="Q20" s="229">
        <v>135669419.66</v>
      </c>
      <c r="R20" s="229">
        <v>1735346877</v>
      </c>
      <c r="S20" s="229">
        <v>570266896</v>
      </c>
      <c r="T20" s="229">
        <v>7127587</v>
      </c>
      <c r="U20" s="229">
        <v>53954737.36</v>
      </c>
      <c r="V20" s="229"/>
      <c r="W20" s="229"/>
      <c r="X20" s="229">
        <v>82967</v>
      </c>
      <c r="Y20" s="242">
        <v>80270</v>
      </c>
      <c r="Z20" s="244"/>
      <c r="AA20" s="243"/>
      <c r="AB20" s="230">
        <v>5900</v>
      </c>
      <c r="AC20" s="242"/>
      <c r="AD20" s="230">
        <v>36978834</v>
      </c>
      <c r="AE20" s="229">
        <v>9165.8</v>
      </c>
      <c r="AF20" s="229"/>
      <c r="AG20" s="229">
        <v>118140854.93</v>
      </c>
      <c r="AH20" s="229"/>
      <c r="AI20" s="229">
        <v>68485</v>
      </c>
      <c r="AJ20" s="231"/>
      <c r="AK20" s="229">
        <v>706318.21</v>
      </c>
      <c r="AL20" s="229">
        <v>1560024.38</v>
      </c>
      <c r="AM20" s="229">
        <v>433419.49</v>
      </c>
      <c r="AN20" s="242">
        <v>17908922.37</v>
      </c>
      <c r="AO20" s="268">
        <v>67295371.15</v>
      </c>
      <c r="AP20" s="276">
        <v>4768746.05</v>
      </c>
      <c r="AQ20" s="264"/>
      <c r="AR20" s="229">
        <v>3316965.05</v>
      </c>
      <c r="AS20" s="229">
        <v>100235.48</v>
      </c>
      <c r="AT20" s="229"/>
      <c r="AU20" s="267">
        <v>1351545.52</v>
      </c>
      <c r="AV20" s="276">
        <v>0</v>
      </c>
      <c r="AW20" s="264"/>
      <c r="AX20" s="230"/>
      <c r="AY20" s="267"/>
      <c r="AZ20" s="288">
        <v>0</v>
      </c>
      <c r="BA20" s="245"/>
      <c r="BB20" s="245"/>
      <c r="BC20" s="258"/>
      <c r="BD20" s="258"/>
      <c r="BE20" s="269"/>
      <c r="BF20" s="289">
        <v>2529310</v>
      </c>
      <c r="BG20" s="230">
        <v>2529310</v>
      </c>
      <c r="BH20" s="267"/>
    </row>
    <row r="21" spans="1:60" ht="15">
      <c r="A21" s="236">
        <v>11</v>
      </c>
      <c r="B21" s="239" t="s">
        <v>30</v>
      </c>
      <c r="C21" s="238" t="s">
        <v>31</v>
      </c>
      <c r="D21" s="270">
        <v>5014354149.239999</v>
      </c>
      <c r="E21" s="276">
        <v>4917954238.379999</v>
      </c>
      <c r="F21" s="261">
        <v>1693956416.86</v>
      </c>
      <c r="G21" s="244">
        <v>121222511.7</v>
      </c>
      <c r="H21" s="243"/>
      <c r="I21" s="244">
        <v>171696208.54</v>
      </c>
      <c r="J21" s="244"/>
      <c r="K21" s="243">
        <v>-2445595.36</v>
      </c>
      <c r="L21" s="244"/>
      <c r="M21" s="243">
        <v>62047122.43</v>
      </c>
      <c r="N21" s="244">
        <v>2362324.18</v>
      </c>
      <c r="O21" s="243">
        <v>831061.45</v>
      </c>
      <c r="P21" s="244"/>
      <c r="Q21" s="244">
        <v>164669151.3</v>
      </c>
      <c r="R21" s="243">
        <v>1838560517.09</v>
      </c>
      <c r="S21" s="230">
        <v>640516033.7</v>
      </c>
      <c r="T21" s="229">
        <v>7995343</v>
      </c>
      <c r="U21" s="242">
        <v>44790710.72</v>
      </c>
      <c r="V21" s="243"/>
      <c r="W21" s="243"/>
      <c r="X21" s="244">
        <v>94198</v>
      </c>
      <c r="Y21" s="244">
        <v>2534894</v>
      </c>
      <c r="Z21" s="244"/>
      <c r="AA21" s="243">
        <v>394.34</v>
      </c>
      <c r="AB21" s="243">
        <v>192913</v>
      </c>
      <c r="AC21" s="244"/>
      <c r="AD21" s="230">
        <v>796937.44</v>
      </c>
      <c r="AE21" s="242">
        <v>115070.15</v>
      </c>
      <c r="AF21" s="230"/>
      <c r="AG21" s="242">
        <v>130393561.98</v>
      </c>
      <c r="AH21" s="230"/>
      <c r="AI21" s="242"/>
      <c r="AJ21" s="234"/>
      <c r="AK21" s="229">
        <v>-5000000</v>
      </c>
      <c r="AL21" s="229">
        <v>-20994562.16</v>
      </c>
      <c r="AM21" s="229">
        <v>6579214.91</v>
      </c>
      <c r="AN21" s="242">
        <v>26784509.96</v>
      </c>
      <c r="AO21" s="268">
        <v>30255301.15</v>
      </c>
      <c r="AP21" s="276">
        <v>20561632.86</v>
      </c>
      <c r="AQ21" s="261"/>
      <c r="AR21" s="229">
        <v>18983137.02</v>
      </c>
      <c r="AS21" s="229">
        <v>339666.96</v>
      </c>
      <c r="AT21" s="229"/>
      <c r="AU21" s="268">
        <v>1238828.88</v>
      </c>
      <c r="AV21" s="276">
        <v>0</v>
      </c>
      <c r="AW21" s="261"/>
      <c r="AX21" s="244"/>
      <c r="AY21" s="268"/>
      <c r="AZ21" s="289">
        <v>0</v>
      </c>
      <c r="BA21" s="245"/>
      <c r="BB21" s="245"/>
      <c r="BC21" s="258"/>
      <c r="BD21" s="258"/>
      <c r="BE21" s="269"/>
      <c r="BF21" s="289">
        <v>75838278</v>
      </c>
      <c r="BG21" s="230">
        <v>75838278</v>
      </c>
      <c r="BH21" s="267"/>
    </row>
    <row r="22" spans="1:60" ht="15">
      <c r="A22" s="279" t="s">
        <v>32</v>
      </c>
      <c r="B22" s="280" t="s">
        <v>33</v>
      </c>
      <c r="C22" s="281"/>
      <c r="D22" s="331">
        <v>100697345455.45</v>
      </c>
      <c r="E22" s="322">
        <v>99909168776.12999</v>
      </c>
      <c r="F22" s="323">
        <v>40006950801.170006</v>
      </c>
      <c r="G22" s="324">
        <v>1941775469.2400002</v>
      </c>
      <c r="H22" s="327">
        <v>9090.91</v>
      </c>
      <c r="I22" s="324">
        <v>3676929353.9799995</v>
      </c>
      <c r="J22" s="324">
        <v>-1739755.2599999998</v>
      </c>
      <c r="K22" s="327">
        <v>-1392459798.82</v>
      </c>
      <c r="L22" s="324">
        <v>-90048769.48</v>
      </c>
      <c r="M22" s="327">
        <v>1682347417.03</v>
      </c>
      <c r="N22" s="324">
        <v>83776690.45000002</v>
      </c>
      <c r="O22" s="324">
        <v>15726789.989999998</v>
      </c>
      <c r="P22" s="324">
        <v>-3881743.58</v>
      </c>
      <c r="Q22" s="324">
        <v>2880404266.17</v>
      </c>
      <c r="R22" s="324">
        <v>32024718012.850002</v>
      </c>
      <c r="S22" s="324">
        <v>10628232620.29</v>
      </c>
      <c r="T22" s="324">
        <v>89242600.97</v>
      </c>
      <c r="U22" s="324">
        <v>718632092.5300001</v>
      </c>
      <c r="V22" s="324">
        <v>8339893.88</v>
      </c>
      <c r="W22" s="324">
        <v>0</v>
      </c>
      <c r="X22" s="324">
        <v>829544.3</v>
      </c>
      <c r="Y22" s="324">
        <v>5259776.23</v>
      </c>
      <c r="Z22" s="324">
        <v>0</v>
      </c>
      <c r="AA22" s="324">
        <v>1303744.1500000001</v>
      </c>
      <c r="AB22" s="324">
        <v>13802781.73</v>
      </c>
      <c r="AC22" s="324">
        <v>0</v>
      </c>
      <c r="AD22" s="324">
        <v>499446010.96999997</v>
      </c>
      <c r="AE22" s="324">
        <v>23453951.14</v>
      </c>
      <c r="AF22" s="324">
        <v>2000</v>
      </c>
      <c r="AG22" s="324">
        <v>3195895116.49</v>
      </c>
      <c r="AH22" s="324">
        <v>0</v>
      </c>
      <c r="AI22" s="324">
        <v>41067360.42</v>
      </c>
      <c r="AJ22" s="324">
        <v>84937920.03</v>
      </c>
      <c r="AK22" s="324">
        <v>-71685424.56</v>
      </c>
      <c r="AL22" s="324">
        <v>8627075.29</v>
      </c>
      <c r="AM22" s="324">
        <v>2112524904.34</v>
      </c>
      <c r="AN22" s="324">
        <v>476366814.24999994</v>
      </c>
      <c r="AO22" s="321">
        <v>1248382169.0300002</v>
      </c>
      <c r="AP22" s="329">
        <v>44457730.03</v>
      </c>
      <c r="AQ22" s="324">
        <v>0</v>
      </c>
      <c r="AR22" s="324">
        <v>26794021.6</v>
      </c>
      <c r="AS22" s="324">
        <v>6012767.800000001</v>
      </c>
      <c r="AT22" s="324">
        <v>0</v>
      </c>
      <c r="AU22" s="321">
        <v>11650940.629999999</v>
      </c>
      <c r="AV22" s="322">
        <v>1973169.46</v>
      </c>
      <c r="AW22" s="323">
        <v>1973169.46</v>
      </c>
      <c r="AX22" s="324">
        <v>0</v>
      </c>
      <c r="AY22" s="321">
        <v>0</v>
      </c>
      <c r="AZ22" s="330">
        <v>0</v>
      </c>
      <c r="BA22" s="324">
        <v>0</v>
      </c>
      <c r="BB22" s="324">
        <v>0</v>
      </c>
      <c r="BC22" s="324">
        <v>0</v>
      </c>
      <c r="BD22" s="324">
        <v>0</v>
      </c>
      <c r="BE22" s="334">
        <v>0</v>
      </c>
      <c r="BF22" s="330">
        <v>741745779.83</v>
      </c>
      <c r="BG22" s="324">
        <v>688239259.83</v>
      </c>
      <c r="BH22" s="331">
        <v>53506520</v>
      </c>
    </row>
    <row r="23" spans="1:60" ht="15">
      <c r="A23" s="236">
        <v>12</v>
      </c>
      <c r="B23" s="237" t="s">
        <v>34</v>
      </c>
      <c r="C23" s="238" t="s">
        <v>35</v>
      </c>
      <c r="D23" s="270">
        <v>4344842614.99</v>
      </c>
      <c r="E23" s="276">
        <v>4185494484.9</v>
      </c>
      <c r="F23" s="261">
        <v>1427248467.51</v>
      </c>
      <c r="G23" s="244">
        <v>75161141.54</v>
      </c>
      <c r="H23" s="243"/>
      <c r="I23" s="244">
        <v>126157104.4</v>
      </c>
      <c r="J23" s="244"/>
      <c r="K23" s="243"/>
      <c r="L23" s="244"/>
      <c r="M23" s="243">
        <v>73531501.95</v>
      </c>
      <c r="N23" s="244">
        <v>5762141.75</v>
      </c>
      <c r="O23" s="230">
        <v>86384</v>
      </c>
      <c r="P23" s="242"/>
      <c r="Q23" s="244">
        <v>105669235.72</v>
      </c>
      <c r="R23" s="230">
        <v>1474866287</v>
      </c>
      <c r="S23" s="229">
        <v>490003917</v>
      </c>
      <c r="T23" s="229"/>
      <c r="U23" s="242">
        <v>42420650.65</v>
      </c>
      <c r="V23" s="243"/>
      <c r="W23" s="243"/>
      <c r="X23" s="244">
        <v>44652</v>
      </c>
      <c r="Y23" s="244">
        <v>144468.46</v>
      </c>
      <c r="Z23" s="244"/>
      <c r="AA23" s="243"/>
      <c r="AB23" s="243">
        <v>26993864</v>
      </c>
      <c r="AC23" s="244"/>
      <c r="AD23" s="244">
        <v>11553.89</v>
      </c>
      <c r="AE23" s="244">
        <v>4774980.83</v>
      </c>
      <c r="AF23" s="244"/>
      <c r="AG23" s="244">
        <v>210805687</v>
      </c>
      <c r="AH23" s="244"/>
      <c r="AI23" s="244">
        <v>3364325</v>
      </c>
      <c r="AJ23" s="234"/>
      <c r="AK23" s="229">
        <v>5600000</v>
      </c>
      <c r="AL23" s="229">
        <v>6028804.51</v>
      </c>
      <c r="AM23" s="229">
        <v>727736.32</v>
      </c>
      <c r="AN23" s="244">
        <v>21349570.9</v>
      </c>
      <c r="AO23" s="268">
        <v>84742010.47</v>
      </c>
      <c r="AP23" s="289">
        <v>2821430.09</v>
      </c>
      <c r="AQ23" s="244"/>
      <c r="AR23" s="229">
        <v>1768.05</v>
      </c>
      <c r="AS23" s="229">
        <v>2559601.64</v>
      </c>
      <c r="AT23" s="229"/>
      <c r="AU23" s="268">
        <v>260060.4</v>
      </c>
      <c r="AV23" s="276">
        <v>0</v>
      </c>
      <c r="AW23" s="261"/>
      <c r="AX23" s="244"/>
      <c r="AY23" s="268"/>
      <c r="AZ23" s="290">
        <v>0</v>
      </c>
      <c r="BA23" s="259"/>
      <c r="BB23" s="244"/>
      <c r="BC23" s="243"/>
      <c r="BD23" s="243"/>
      <c r="BE23" s="271"/>
      <c r="BF23" s="289">
        <v>156526700</v>
      </c>
      <c r="BG23" s="244">
        <v>148419020</v>
      </c>
      <c r="BH23" s="268">
        <v>8107680</v>
      </c>
    </row>
    <row r="24" spans="1:60" ht="15">
      <c r="A24" s="279" t="s">
        <v>36</v>
      </c>
      <c r="B24" s="280" t="s">
        <v>37</v>
      </c>
      <c r="C24" s="282"/>
      <c r="D24" s="331">
        <v>4344842614.99</v>
      </c>
      <c r="E24" s="322">
        <v>4185494484.9</v>
      </c>
      <c r="F24" s="323">
        <v>1427248467.51</v>
      </c>
      <c r="G24" s="324">
        <v>75161141.54</v>
      </c>
      <c r="H24" s="325">
        <v>0</v>
      </c>
      <c r="I24" s="324">
        <v>126157104.4</v>
      </c>
      <c r="J24" s="324">
        <v>0</v>
      </c>
      <c r="K24" s="324">
        <v>0</v>
      </c>
      <c r="L24" s="324">
        <v>0</v>
      </c>
      <c r="M24" s="324">
        <v>73531501.95</v>
      </c>
      <c r="N24" s="324">
        <v>5762141.75</v>
      </c>
      <c r="O24" s="324">
        <v>86384</v>
      </c>
      <c r="P24" s="324">
        <v>0</v>
      </c>
      <c r="Q24" s="324">
        <v>105669235.72</v>
      </c>
      <c r="R24" s="324">
        <v>1474866287</v>
      </c>
      <c r="S24" s="324">
        <v>490003917</v>
      </c>
      <c r="T24" s="324">
        <v>0</v>
      </c>
      <c r="U24" s="324">
        <v>42420650.65</v>
      </c>
      <c r="V24" s="324">
        <v>0</v>
      </c>
      <c r="W24" s="324">
        <v>0</v>
      </c>
      <c r="X24" s="324">
        <v>44652</v>
      </c>
      <c r="Y24" s="324">
        <v>144468.46</v>
      </c>
      <c r="Z24" s="324">
        <v>0</v>
      </c>
      <c r="AA24" s="324">
        <v>0</v>
      </c>
      <c r="AB24" s="324">
        <v>26993864</v>
      </c>
      <c r="AC24" s="324">
        <v>0</v>
      </c>
      <c r="AD24" s="324">
        <v>11553.89</v>
      </c>
      <c r="AE24" s="324">
        <v>4774980.83</v>
      </c>
      <c r="AF24" s="324">
        <v>0</v>
      </c>
      <c r="AG24" s="324">
        <v>210805687</v>
      </c>
      <c r="AH24" s="324">
        <v>0</v>
      </c>
      <c r="AI24" s="324">
        <v>3364325</v>
      </c>
      <c r="AJ24" s="324">
        <v>0</v>
      </c>
      <c r="AK24" s="324">
        <v>5600000</v>
      </c>
      <c r="AL24" s="324">
        <v>6028804.51</v>
      </c>
      <c r="AM24" s="324">
        <v>727736.32</v>
      </c>
      <c r="AN24" s="324">
        <v>21349570.9</v>
      </c>
      <c r="AO24" s="321">
        <v>84742010.47</v>
      </c>
      <c r="AP24" s="330">
        <v>2821430.09</v>
      </c>
      <c r="AQ24" s="324">
        <v>0</v>
      </c>
      <c r="AR24" s="324">
        <v>1768.05</v>
      </c>
      <c r="AS24" s="324">
        <v>2559601.64</v>
      </c>
      <c r="AT24" s="324">
        <v>0</v>
      </c>
      <c r="AU24" s="321">
        <v>260060.4</v>
      </c>
      <c r="AV24" s="322">
        <v>0</v>
      </c>
      <c r="AW24" s="323">
        <v>0</v>
      </c>
      <c r="AX24" s="324">
        <v>0</v>
      </c>
      <c r="AY24" s="321">
        <v>0</v>
      </c>
      <c r="AZ24" s="329">
        <v>0</v>
      </c>
      <c r="BA24" s="324">
        <v>0</v>
      </c>
      <c r="BB24" s="324">
        <v>0</v>
      </c>
      <c r="BC24" s="324">
        <v>0</v>
      </c>
      <c r="BD24" s="324">
        <v>0</v>
      </c>
      <c r="BE24" s="328">
        <v>0</v>
      </c>
      <c r="BF24" s="330">
        <v>156526700</v>
      </c>
      <c r="BG24" s="324">
        <v>148419020</v>
      </c>
      <c r="BH24" s="321">
        <v>8107680</v>
      </c>
    </row>
    <row r="25" spans="1:60" ht="15">
      <c r="A25" s="274">
        <v>13</v>
      </c>
      <c r="B25" s="237" t="s">
        <v>38</v>
      </c>
      <c r="C25" s="238" t="s">
        <v>39</v>
      </c>
      <c r="D25" s="277">
        <v>113296979.44000001</v>
      </c>
      <c r="E25" s="276">
        <v>109294719.44000001</v>
      </c>
      <c r="F25" s="266">
        <v>16153360.51</v>
      </c>
      <c r="G25" s="229">
        <v>7659189.11</v>
      </c>
      <c r="H25" s="242">
        <v>56267.6</v>
      </c>
      <c r="I25" s="244"/>
      <c r="J25" s="244"/>
      <c r="K25" s="230"/>
      <c r="L25" s="242"/>
      <c r="M25" s="243">
        <v>2430577.6</v>
      </c>
      <c r="N25" s="244">
        <v>27905</v>
      </c>
      <c r="O25" s="230">
        <v>4407</v>
      </c>
      <c r="P25" s="229"/>
      <c r="Q25" s="229">
        <v>5155358.95</v>
      </c>
      <c r="R25" s="242">
        <v>58691201</v>
      </c>
      <c r="S25" s="244">
        <v>19375706</v>
      </c>
      <c r="T25" s="230">
        <v>240877</v>
      </c>
      <c r="U25" s="229">
        <v>1207380.14</v>
      </c>
      <c r="V25" s="229"/>
      <c r="W25" s="229"/>
      <c r="X25" s="242">
        <v>13287</v>
      </c>
      <c r="Y25" s="230">
        <v>930</v>
      </c>
      <c r="Z25" s="229"/>
      <c r="AA25" s="229"/>
      <c r="AB25" s="229"/>
      <c r="AC25" s="229"/>
      <c r="AD25" s="242"/>
      <c r="AE25" s="244"/>
      <c r="AF25" s="244"/>
      <c r="AG25" s="244">
        <v>1242845.75</v>
      </c>
      <c r="AH25" s="244"/>
      <c r="AI25" s="243"/>
      <c r="AJ25" s="230"/>
      <c r="AK25" s="229">
        <v>-4000000</v>
      </c>
      <c r="AL25" s="229">
        <v>13492.1</v>
      </c>
      <c r="AM25" s="229">
        <v>3934</v>
      </c>
      <c r="AN25" s="244">
        <v>796953.9</v>
      </c>
      <c r="AO25" s="268">
        <v>221046.78</v>
      </c>
      <c r="AP25" s="289">
        <v>0</v>
      </c>
      <c r="AQ25" s="230"/>
      <c r="AR25" s="229"/>
      <c r="AS25" s="229"/>
      <c r="AT25" s="229"/>
      <c r="AU25" s="268"/>
      <c r="AV25" s="276">
        <v>0</v>
      </c>
      <c r="AW25" s="264"/>
      <c r="AX25" s="244"/>
      <c r="AY25" s="273"/>
      <c r="AZ25" s="289">
        <v>0</v>
      </c>
      <c r="BA25" s="245"/>
      <c r="BB25" s="245"/>
      <c r="BC25" s="258"/>
      <c r="BD25" s="245"/>
      <c r="BE25" s="271"/>
      <c r="BF25" s="288">
        <v>4002260</v>
      </c>
      <c r="BG25" s="230">
        <v>4002260</v>
      </c>
      <c r="BH25" s="267"/>
    </row>
    <row r="26" spans="1:60" ht="15">
      <c r="A26" s="274">
        <v>14</v>
      </c>
      <c r="B26" s="237" t="s">
        <v>40</v>
      </c>
      <c r="C26" s="238" t="s">
        <v>41</v>
      </c>
      <c r="D26" s="277">
        <v>1558604723.9300003</v>
      </c>
      <c r="E26" s="276">
        <v>1535882587.4500003</v>
      </c>
      <c r="F26" s="266">
        <v>77407529.22</v>
      </c>
      <c r="G26" s="229">
        <v>72844933.76</v>
      </c>
      <c r="H26" s="242"/>
      <c r="I26" s="230">
        <v>6124725.27</v>
      </c>
      <c r="J26" s="242"/>
      <c r="K26" s="230">
        <v>-8880711</v>
      </c>
      <c r="L26" s="229">
        <v>886231.65</v>
      </c>
      <c r="M26" s="229">
        <v>27769537.19</v>
      </c>
      <c r="N26" s="229">
        <v>115198.06</v>
      </c>
      <c r="O26" s="229">
        <v>508018.56</v>
      </c>
      <c r="P26" s="229"/>
      <c r="Q26" s="229">
        <v>152503054.48</v>
      </c>
      <c r="R26" s="229">
        <v>845804260.3</v>
      </c>
      <c r="S26" s="229">
        <v>280385719.39</v>
      </c>
      <c r="T26" s="229">
        <v>3494554</v>
      </c>
      <c r="U26" s="229">
        <v>21915054.48</v>
      </c>
      <c r="V26" s="229"/>
      <c r="W26" s="229"/>
      <c r="X26" s="229">
        <v>183495</v>
      </c>
      <c r="Y26" s="229">
        <v>479548</v>
      </c>
      <c r="Z26" s="229"/>
      <c r="AA26" s="229"/>
      <c r="AB26" s="229">
        <v>82423.5</v>
      </c>
      <c r="AC26" s="229"/>
      <c r="AD26" s="242"/>
      <c r="AE26" s="230">
        <v>680796.18</v>
      </c>
      <c r="AF26" s="229"/>
      <c r="AG26" s="242">
        <v>26911646.19</v>
      </c>
      <c r="AH26" s="244"/>
      <c r="AI26" s="230">
        <v>90491</v>
      </c>
      <c r="AJ26" s="229"/>
      <c r="AK26" s="229"/>
      <c r="AL26" s="229">
        <v>1480963.85</v>
      </c>
      <c r="AM26" s="229">
        <v>368899.68</v>
      </c>
      <c r="AN26" s="244">
        <v>15056023.05</v>
      </c>
      <c r="AO26" s="268">
        <v>9670195.64</v>
      </c>
      <c r="AP26" s="289">
        <v>477.48</v>
      </c>
      <c r="AQ26" s="230"/>
      <c r="AR26" s="229"/>
      <c r="AS26" s="229">
        <v>477.48</v>
      </c>
      <c r="AT26" s="229"/>
      <c r="AU26" s="267"/>
      <c r="AV26" s="276">
        <v>0</v>
      </c>
      <c r="AW26" s="264"/>
      <c r="AX26" s="230"/>
      <c r="AY26" s="240"/>
      <c r="AZ26" s="290">
        <v>0</v>
      </c>
      <c r="BA26" s="260"/>
      <c r="BB26" s="245"/>
      <c r="BC26" s="258"/>
      <c r="BD26" s="245"/>
      <c r="BE26" s="271"/>
      <c r="BF26" s="289">
        <v>22721659</v>
      </c>
      <c r="BG26" s="230">
        <v>22721659</v>
      </c>
      <c r="BH26" s="267"/>
    </row>
    <row r="27" spans="1:60" ht="15">
      <c r="A27" s="274">
        <v>15</v>
      </c>
      <c r="B27" s="237" t="s">
        <v>42</v>
      </c>
      <c r="C27" s="238" t="s">
        <v>43</v>
      </c>
      <c r="D27" s="277">
        <v>520470800.67</v>
      </c>
      <c r="E27" s="276">
        <v>520292429.63</v>
      </c>
      <c r="F27" s="266">
        <v>41513537.62</v>
      </c>
      <c r="G27" s="229">
        <v>21398439.57</v>
      </c>
      <c r="H27" s="229"/>
      <c r="I27" s="229"/>
      <c r="J27" s="229"/>
      <c r="K27" s="229"/>
      <c r="L27" s="229"/>
      <c r="M27" s="229">
        <v>28339387.62</v>
      </c>
      <c r="N27" s="229">
        <v>224417</v>
      </c>
      <c r="O27" s="229">
        <v>261491.3</v>
      </c>
      <c r="P27" s="229"/>
      <c r="Q27" s="229">
        <v>9764442.85</v>
      </c>
      <c r="R27" s="229">
        <v>307550082</v>
      </c>
      <c r="S27" s="229">
        <v>103105698</v>
      </c>
      <c r="T27" s="229"/>
      <c r="U27" s="229">
        <v>6064540</v>
      </c>
      <c r="V27" s="229">
        <v>3396263</v>
      </c>
      <c r="W27" s="229"/>
      <c r="X27" s="229">
        <v>9475</v>
      </c>
      <c r="Y27" s="229">
        <v>45775</v>
      </c>
      <c r="Z27" s="229"/>
      <c r="AA27" s="229"/>
      <c r="AB27" s="229"/>
      <c r="AC27" s="229"/>
      <c r="AD27" s="242"/>
      <c r="AE27" s="230"/>
      <c r="AF27" s="229"/>
      <c r="AG27" s="229">
        <v>5348197.45</v>
      </c>
      <c r="AH27" s="242"/>
      <c r="AI27" s="230"/>
      <c r="AJ27" s="229"/>
      <c r="AK27" s="229">
        <v>-26178709.25</v>
      </c>
      <c r="AL27" s="229"/>
      <c r="AM27" s="229"/>
      <c r="AN27" s="229">
        <v>3524506.06</v>
      </c>
      <c r="AO27" s="267">
        <v>15924886.41</v>
      </c>
      <c r="AP27" s="289">
        <v>5121.04</v>
      </c>
      <c r="AQ27" s="230"/>
      <c r="AR27" s="229"/>
      <c r="AS27" s="229">
        <v>5121.04</v>
      </c>
      <c r="AT27" s="229"/>
      <c r="AU27" s="267"/>
      <c r="AV27" s="276">
        <v>0</v>
      </c>
      <c r="AW27" s="264"/>
      <c r="AX27" s="230"/>
      <c r="AY27" s="267"/>
      <c r="AZ27" s="290">
        <v>0</v>
      </c>
      <c r="BA27" s="260"/>
      <c r="BB27" s="245"/>
      <c r="BC27" s="258"/>
      <c r="BD27" s="245"/>
      <c r="BE27" s="271"/>
      <c r="BF27" s="289">
        <v>173250</v>
      </c>
      <c r="BG27" s="230">
        <v>173250</v>
      </c>
      <c r="BH27" s="267"/>
    </row>
    <row r="28" spans="1:60" ht="15">
      <c r="A28" s="274">
        <v>16</v>
      </c>
      <c r="B28" s="239" t="s">
        <v>44</v>
      </c>
      <c r="C28" s="238" t="s">
        <v>45</v>
      </c>
      <c r="D28" s="277">
        <v>107211980.59</v>
      </c>
      <c r="E28" s="276">
        <v>104458640.59</v>
      </c>
      <c r="F28" s="266">
        <v>8293012</v>
      </c>
      <c r="G28" s="229">
        <v>5263745.86</v>
      </c>
      <c r="H28" s="229"/>
      <c r="I28" s="229">
        <v>2448</v>
      </c>
      <c r="J28" s="229"/>
      <c r="K28" s="229"/>
      <c r="L28" s="229"/>
      <c r="M28" s="229">
        <v>2141283.64</v>
      </c>
      <c r="N28" s="229">
        <v>222850</v>
      </c>
      <c r="O28" s="229">
        <v>40143.48</v>
      </c>
      <c r="P28" s="229"/>
      <c r="Q28" s="229">
        <v>4452505.79</v>
      </c>
      <c r="R28" s="229">
        <v>56405567</v>
      </c>
      <c r="S28" s="229">
        <v>18470810</v>
      </c>
      <c r="T28" s="229">
        <v>288661.11</v>
      </c>
      <c r="U28" s="229">
        <v>1284189.22</v>
      </c>
      <c r="V28" s="229">
        <v>132500</v>
      </c>
      <c r="W28" s="229"/>
      <c r="X28" s="229">
        <v>4177</v>
      </c>
      <c r="Y28" s="229">
        <v>58116.31</v>
      </c>
      <c r="Z28" s="229"/>
      <c r="AA28" s="229">
        <v>1332.94</v>
      </c>
      <c r="AB28" s="229">
        <v>236175</v>
      </c>
      <c r="AC28" s="229"/>
      <c r="AD28" s="229"/>
      <c r="AE28" s="229"/>
      <c r="AF28" s="229"/>
      <c r="AG28" s="229">
        <v>6221607.15</v>
      </c>
      <c r="AH28" s="229"/>
      <c r="AI28" s="229"/>
      <c r="AJ28" s="229"/>
      <c r="AK28" s="229">
        <v>-277800</v>
      </c>
      <c r="AL28" s="229">
        <v>-534.6</v>
      </c>
      <c r="AM28" s="229"/>
      <c r="AN28" s="229">
        <v>841333.99</v>
      </c>
      <c r="AO28" s="267">
        <v>376516.7</v>
      </c>
      <c r="AP28" s="289">
        <v>0</v>
      </c>
      <c r="AQ28" s="230"/>
      <c r="AR28" s="229"/>
      <c r="AS28" s="229"/>
      <c r="AT28" s="229"/>
      <c r="AU28" s="267"/>
      <c r="AV28" s="276">
        <v>0</v>
      </c>
      <c r="AW28" s="264"/>
      <c r="AX28" s="230"/>
      <c r="AY28" s="267"/>
      <c r="AZ28" s="290">
        <v>0</v>
      </c>
      <c r="BA28" s="260"/>
      <c r="BB28" s="245"/>
      <c r="BC28" s="258"/>
      <c r="BD28" s="245"/>
      <c r="BE28" s="271"/>
      <c r="BF28" s="288">
        <v>2753340</v>
      </c>
      <c r="BG28" s="230">
        <v>2753340</v>
      </c>
      <c r="BH28" s="267"/>
    </row>
    <row r="29" spans="1:60" ht="15">
      <c r="A29" s="274">
        <v>17</v>
      </c>
      <c r="B29" s="237" t="s">
        <v>46</v>
      </c>
      <c r="C29" s="238" t="s">
        <v>47</v>
      </c>
      <c r="D29" s="277">
        <v>1154959188.28</v>
      </c>
      <c r="E29" s="278">
        <v>1151076348.28</v>
      </c>
      <c r="F29" s="266">
        <v>103183239.92</v>
      </c>
      <c r="G29" s="229">
        <v>46055877.49</v>
      </c>
      <c r="H29" s="229"/>
      <c r="I29" s="229"/>
      <c r="J29" s="229"/>
      <c r="K29" s="229"/>
      <c r="L29" s="229">
        <v>-33642.1</v>
      </c>
      <c r="M29" s="229">
        <v>11631825.87</v>
      </c>
      <c r="N29" s="229">
        <v>232483</v>
      </c>
      <c r="O29" s="229">
        <v>117587.9</v>
      </c>
      <c r="P29" s="229"/>
      <c r="Q29" s="229">
        <v>20214239.42</v>
      </c>
      <c r="R29" s="229">
        <v>687900994</v>
      </c>
      <c r="S29" s="229">
        <v>229718563</v>
      </c>
      <c r="T29" s="229">
        <v>2941894</v>
      </c>
      <c r="U29" s="229">
        <v>14885067.55</v>
      </c>
      <c r="V29" s="229"/>
      <c r="W29" s="229"/>
      <c r="X29" s="229">
        <v>4830</v>
      </c>
      <c r="Y29" s="229">
        <v>353660</v>
      </c>
      <c r="Z29" s="229"/>
      <c r="AA29" s="229"/>
      <c r="AB29" s="229">
        <v>1000</v>
      </c>
      <c r="AC29" s="229"/>
      <c r="AD29" s="229"/>
      <c r="AE29" s="229">
        <v>810309</v>
      </c>
      <c r="AF29" s="229"/>
      <c r="AG29" s="229">
        <v>25104015.89</v>
      </c>
      <c r="AH29" s="229"/>
      <c r="AI29" s="229"/>
      <c r="AJ29" s="229"/>
      <c r="AK29" s="229"/>
      <c r="AL29" s="229">
        <v>-44337.73</v>
      </c>
      <c r="AM29" s="229">
        <v>334173.67</v>
      </c>
      <c r="AN29" s="229">
        <v>3183745.12</v>
      </c>
      <c r="AO29" s="267">
        <v>4480822.28</v>
      </c>
      <c r="AP29" s="289">
        <v>0</v>
      </c>
      <c r="AQ29" s="230"/>
      <c r="AR29" s="229"/>
      <c r="AS29" s="229"/>
      <c r="AT29" s="229"/>
      <c r="AU29" s="267"/>
      <c r="AV29" s="276">
        <v>0</v>
      </c>
      <c r="AW29" s="264"/>
      <c r="AX29" s="230"/>
      <c r="AY29" s="267"/>
      <c r="AZ29" s="290">
        <v>0</v>
      </c>
      <c r="BA29" s="260"/>
      <c r="BB29" s="245"/>
      <c r="BC29" s="243"/>
      <c r="BD29" s="245"/>
      <c r="BE29" s="272"/>
      <c r="BF29" s="289">
        <v>3882840</v>
      </c>
      <c r="BG29" s="230">
        <v>3882840</v>
      </c>
      <c r="BH29" s="267"/>
    </row>
    <row r="30" spans="1:60" ht="15">
      <c r="A30" s="274">
        <v>18</v>
      </c>
      <c r="B30" s="237" t="s">
        <v>48</v>
      </c>
      <c r="C30" s="238" t="s">
        <v>49</v>
      </c>
      <c r="D30" s="277">
        <v>477556287.07</v>
      </c>
      <c r="E30" s="276">
        <v>471557657.07</v>
      </c>
      <c r="F30" s="266">
        <v>32159372.29</v>
      </c>
      <c r="G30" s="229">
        <v>18587096.33</v>
      </c>
      <c r="H30" s="229">
        <v>-784.82</v>
      </c>
      <c r="I30" s="229">
        <v>1246738.31</v>
      </c>
      <c r="J30" s="229"/>
      <c r="K30" s="229">
        <v>-140176.05</v>
      </c>
      <c r="L30" s="229"/>
      <c r="M30" s="229">
        <v>36028099.26</v>
      </c>
      <c r="N30" s="229">
        <v>52581</v>
      </c>
      <c r="O30" s="229">
        <v>112672.31</v>
      </c>
      <c r="P30" s="229"/>
      <c r="Q30" s="229">
        <v>14006302.42</v>
      </c>
      <c r="R30" s="229">
        <v>251697896</v>
      </c>
      <c r="S30" s="229">
        <v>82835284</v>
      </c>
      <c r="T30" s="229">
        <v>1042489</v>
      </c>
      <c r="U30" s="229">
        <v>4962367</v>
      </c>
      <c r="V30" s="229"/>
      <c r="W30" s="229"/>
      <c r="X30" s="229">
        <v>26721</v>
      </c>
      <c r="Y30" s="229">
        <v>65737.25</v>
      </c>
      <c r="Z30" s="229"/>
      <c r="AA30" s="229"/>
      <c r="AB30" s="229">
        <v>3906</v>
      </c>
      <c r="AC30" s="229"/>
      <c r="AD30" s="229"/>
      <c r="AE30" s="229">
        <v>4123.85</v>
      </c>
      <c r="AF30" s="229"/>
      <c r="AG30" s="229">
        <v>13703639.3</v>
      </c>
      <c r="AH30" s="229"/>
      <c r="AI30" s="229"/>
      <c r="AJ30" s="229"/>
      <c r="AK30" s="229">
        <v>-2750156.56</v>
      </c>
      <c r="AL30" s="229">
        <v>119078.59</v>
      </c>
      <c r="AM30" s="229">
        <v>191636</v>
      </c>
      <c r="AN30" s="229">
        <v>1598697.38</v>
      </c>
      <c r="AO30" s="267">
        <v>16004337.21</v>
      </c>
      <c r="AP30" s="289">
        <v>0</v>
      </c>
      <c r="AQ30" s="230"/>
      <c r="AR30" s="229"/>
      <c r="AS30" s="229"/>
      <c r="AT30" s="229"/>
      <c r="AU30" s="267"/>
      <c r="AV30" s="276">
        <v>0</v>
      </c>
      <c r="AW30" s="264"/>
      <c r="AX30" s="230"/>
      <c r="AY30" s="267"/>
      <c r="AZ30" s="290">
        <v>0</v>
      </c>
      <c r="BA30" s="260"/>
      <c r="BB30" s="245"/>
      <c r="BC30" s="245"/>
      <c r="BD30" s="243"/>
      <c r="BE30" s="271"/>
      <c r="BF30" s="289">
        <v>5998630</v>
      </c>
      <c r="BG30" s="230">
        <v>5998630</v>
      </c>
      <c r="BH30" s="267"/>
    </row>
    <row r="31" spans="1:60" ht="15">
      <c r="A31" s="274">
        <v>19</v>
      </c>
      <c r="B31" s="237" t="s">
        <v>50</v>
      </c>
      <c r="C31" s="238" t="s">
        <v>51</v>
      </c>
      <c r="D31" s="277">
        <v>715978711.34</v>
      </c>
      <c r="E31" s="278">
        <v>709052511.34</v>
      </c>
      <c r="F31" s="266">
        <v>60431106.79</v>
      </c>
      <c r="G31" s="229">
        <v>32366030.58</v>
      </c>
      <c r="H31" s="229"/>
      <c r="I31" s="229">
        <v>463927.13</v>
      </c>
      <c r="J31" s="229"/>
      <c r="K31" s="229"/>
      <c r="L31" s="229"/>
      <c r="M31" s="229">
        <v>8185489.76</v>
      </c>
      <c r="N31" s="229">
        <v>233414</v>
      </c>
      <c r="O31" s="229">
        <v>28684</v>
      </c>
      <c r="P31" s="229"/>
      <c r="Q31" s="229">
        <v>25974575.02</v>
      </c>
      <c r="R31" s="229">
        <v>380105347</v>
      </c>
      <c r="S31" s="229">
        <v>127150095</v>
      </c>
      <c r="T31" s="229">
        <v>1464055</v>
      </c>
      <c r="U31" s="229">
        <v>7529124</v>
      </c>
      <c r="V31" s="229"/>
      <c r="W31" s="229"/>
      <c r="X31" s="229">
        <v>46160</v>
      </c>
      <c r="Y31" s="229">
        <v>5800</v>
      </c>
      <c r="Z31" s="229"/>
      <c r="AA31" s="229"/>
      <c r="AB31" s="229">
        <v>400</v>
      </c>
      <c r="AC31" s="229"/>
      <c r="AD31" s="229"/>
      <c r="AE31" s="229">
        <v>41061.35</v>
      </c>
      <c r="AF31" s="229"/>
      <c r="AG31" s="229">
        <v>11893366</v>
      </c>
      <c r="AH31" s="229"/>
      <c r="AI31" s="229"/>
      <c r="AJ31" s="229"/>
      <c r="AK31" s="229">
        <v>44500000</v>
      </c>
      <c r="AL31" s="229">
        <v>-11534.99</v>
      </c>
      <c r="AM31" s="229"/>
      <c r="AN31" s="229">
        <v>1768628.11</v>
      </c>
      <c r="AO31" s="267">
        <v>6876782.59</v>
      </c>
      <c r="AP31" s="289">
        <v>0</v>
      </c>
      <c r="AQ31" s="230"/>
      <c r="AR31" s="229"/>
      <c r="AS31" s="229"/>
      <c r="AT31" s="229"/>
      <c r="AU31" s="267"/>
      <c r="AV31" s="276">
        <v>0</v>
      </c>
      <c r="AW31" s="264"/>
      <c r="AX31" s="230"/>
      <c r="AY31" s="267"/>
      <c r="AZ31" s="290">
        <v>0</v>
      </c>
      <c r="BA31" s="260"/>
      <c r="BB31" s="245"/>
      <c r="BC31" s="245"/>
      <c r="BD31" s="258"/>
      <c r="BE31" s="272"/>
      <c r="BF31" s="289">
        <v>6926200</v>
      </c>
      <c r="BG31" s="230">
        <v>6926200</v>
      </c>
      <c r="BH31" s="267"/>
    </row>
    <row r="32" spans="1:60" ht="15">
      <c r="A32" s="274">
        <v>20</v>
      </c>
      <c r="B32" s="239" t="s">
        <v>52</v>
      </c>
      <c r="C32" s="238" t="s">
        <v>53</v>
      </c>
      <c r="D32" s="277">
        <v>490335949.98999995</v>
      </c>
      <c r="E32" s="276">
        <v>480907139.98999995</v>
      </c>
      <c r="F32" s="266">
        <v>41341370.52</v>
      </c>
      <c r="G32" s="229">
        <v>20039966.13</v>
      </c>
      <c r="H32" s="229"/>
      <c r="I32" s="229">
        <v>3605109.76</v>
      </c>
      <c r="J32" s="229">
        <v>-172018.46</v>
      </c>
      <c r="K32" s="229">
        <v>-92364.36</v>
      </c>
      <c r="L32" s="229"/>
      <c r="M32" s="229">
        <v>8601424.82</v>
      </c>
      <c r="N32" s="229">
        <v>174688.2</v>
      </c>
      <c r="O32" s="229">
        <v>40548.35</v>
      </c>
      <c r="P32" s="229"/>
      <c r="Q32" s="229">
        <v>13865589.98</v>
      </c>
      <c r="R32" s="229">
        <v>279424626</v>
      </c>
      <c r="S32" s="229">
        <v>92039793</v>
      </c>
      <c r="T32" s="229">
        <v>1119045</v>
      </c>
      <c r="U32" s="229">
        <v>6230358.18</v>
      </c>
      <c r="V32" s="229"/>
      <c r="W32" s="229"/>
      <c r="X32" s="229">
        <v>5086</v>
      </c>
      <c r="Y32" s="229">
        <v>12412.5</v>
      </c>
      <c r="Z32" s="229"/>
      <c r="AA32" s="229"/>
      <c r="AB32" s="229">
        <v>32362</v>
      </c>
      <c r="AC32" s="229"/>
      <c r="AD32" s="229"/>
      <c r="AE32" s="229">
        <v>819901.62</v>
      </c>
      <c r="AF32" s="229"/>
      <c r="AG32" s="229">
        <v>10216543.81</v>
      </c>
      <c r="AH32" s="229"/>
      <c r="AI32" s="229"/>
      <c r="AJ32" s="229"/>
      <c r="AK32" s="229"/>
      <c r="AL32" s="229">
        <v>-166885.93</v>
      </c>
      <c r="AM32" s="229">
        <v>234775.64</v>
      </c>
      <c r="AN32" s="229">
        <v>2750396.39</v>
      </c>
      <c r="AO32" s="267">
        <v>784410.84</v>
      </c>
      <c r="AP32" s="289">
        <v>0</v>
      </c>
      <c r="AQ32" s="230"/>
      <c r="AR32" s="229"/>
      <c r="AS32" s="229"/>
      <c r="AT32" s="229"/>
      <c r="AU32" s="267"/>
      <c r="AV32" s="276">
        <v>0</v>
      </c>
      <c r="AW32" s="264"/>
      <c r="AX32" s="230"/>
      <c r="AY32" s="267"/>
      <c r="AZ32" s="290">
        <v>0</v>
      </c>
      <c r="BA32" s="260"/>
      <c r="BB32" s="245"/>
      <c r="BC32" s="245"/>
      <c r="BD32" s="258"/>
      <c r="BE32" s="271"/>
      <c r="BF32" s="289">
        <v>9428810</v>
      </c>
      <c r="BG32" s="230">
        <v>9428810</v>
      </c>
      <c r="BH32" s="267"/>
    </row>
    <row r="33" spans="1:60" ht="15">
      <c r="A33" s="274">
        <v>21</v>
      </c>
      <c r="B33" s="237" t="s">
        <v>54</v>
      </c>
      <c r="C33" s="238" t="s">
        <v>55</v>
      </c>
      <c r="D33" s="277">
        <v>675303431.28</v>
      </c>
      <c r="E33" s="276">
        <v>675303431.28</v>
      </c>
      <c r="F33" s="266">
        <v>54975915.7</v>
      </c>
      <c r="G33" s="229">
        <v>21819815.09</v>
      </c>
      <c r="H33" s="229"/>
      <c r="I33" s="229">
        <v>7421544.53</v>
      </c>
      <c r="J33" s="229">
        <v>-28734</v>
      </c>
      <c r="K33" s="229">
        <v>-352</v>
      </c>
      <c r="L33" s="229"/>
      <c r="M33" s="229">
        <v>19332366.93</v>
      </c>
      <c r="N33" s="229">
        <v>156869.91</v>
      </c>
      <c r="O33" s="229">
        <v>54853</v>
      </c>
      <c r="P33" s="229"/>
      <c r="Q33" s="229">
        <v>44358800.63</v>
      </c>
      <c r="R33" s="229">
        <v>376363596.77</v>
      </c>
      <c r="S33" s="229">
        <v>125832845</v>
      </c>
      <c r="T33" s="229"/>
      <c r="U33" s="229">
        <v>7459301</v>
      </c>
      <c r="V33" s="229"/>
      <c r="W33" s="229"/>
      <c r="X33" s="229"/>
      <c r="Y33" s="229">
        <v>48095.82</v>
      </c>
      <c r="Z33" s="229"/>
      <c r="AA33" s="229"/>
      <c r="AB33" s="229">
        <v>300</v>
      </c>
      <c r="AC33" s="229"/>
      <c r="AD33" s="229"/>
      <c r="AE33" s="229"/>
      <c r="AF33" s="229"/>
      <c r="AG33" s="229">
        <v>11787018.22</v>
      </c>
      <c r="AH33" s="229"/>
      <c r="AI33" s="229"/>
      <c r="AJ33" s="229"/>
      <c r="AK33" s="229"/>
      <c r="AL33" s="229">
        <v>-665306.98</v>
      </c>
      <c r="AM33" s="229">
        <v>2344122.7</v>
      </c>
      <c r="AN33" s="229">
        <v>2045043.17</v>
      </c>
      <c r="AO33" s="267">
        <v>1997335.79</v>
      </c>
      <c r="AP33" s="289">
        <v>0</v>
      </c>
      <c r="AQ33" s="230"/>
      <c r="AR33" s="229"/>
      <c r="AS33" s="229"/>
      <c r="AT33" s="229"/>
      <c r="AU33" s="267"/>
      <c r="AV33" s="276">
        <v>0</v>
      </c>
      <c r="AW33" s="264"/>
      <c r="AX33" s="230"/>
      <c r="AY33" s="267"/>
      <c r="AZ33" s="290">
        <v>0</v>
      </c>
      <c r="BA33" s="260"/>
      <c r="BB33" s="245"/>
      <c r="BC33" s="245"/>
      <c r="BD33" s="258"/>
      <c r="BE33" s="271"/>
      <c r="BF33" s="289">
        <v>0</v>
      </c>
      <c r="BG33" s="230"/>
      <c r="BH33" s="267"/>
    </row>
    <row r="34" spans="1:60" ht="15">
      <c r="A34" s="274">
        <v>22</v>
      </c>
      <c r="B34" s="239" t="s">
        <v>56</v>
      </c>
      <c r="C34" s="238" t="s">
        <v>57</v>
      </c>
      <c r="D34" s="277">
        <v>132637767.99999999</v>
      </c>
      <c r="E34" s="276">
        <v>130157358.49999999</v>
      </c>
      <c r="F34" s="266">
        <v>12207216.79</v>
      </c>
      <c r="G34" s="229">
        <v>2655158.16</v>
      </c>
      <c r="H34" s="229"/>
      <c r="I34" s="229"/>
      <c r="J34" s="229"/>
      <c r="K34" s="229"/>
      <c r="L34" s="229"/>
      <c r="M34" s="229">
        <v>5833845.5</v>
      </c>
      <c r="N34" s="229">
        <v>165713.19</v>
      </c>
      <c r="O34" s="229">
        <v>3561</v>
      </c>
      <c r="P34" s="229"/>
      <c r="Q34" s="229">
        <v>3612101.63</v>
      </c>
      <c r="R34" s="229">
        <v>75281858</v>
      </c>
      <c r="S34" s="229">
        <v>24121405</v>
      </c>
      <c r="T34" s="229">
        <v>303473.16</v>
      </c>
      <c r="U34" s="229">
        <v>1503727.02</v>
      </c>
      <c r="V34" s="229"/>
      <c r="W34" s="229"/>
      <c r="X34" s="229">
        <v>24260</v>
      </c>
      <c r="Y34" s="229">
        <v>3350</v>
      </c>
      <c r="Z34" s="229"/>
      <c r="AA34" s="229">
        <v>381</v>
      </c>
      <c r="AB34" s="229">
        <v>8150</v>
      </c>
      <c r="AC34" s="229"/>
      <c r="AD34" s="229"/>
      <c r="AE34" s="229"/>
      <c r="AF34" s="229"/>
      <c r="AG34" s="229">
        <v>1895240</v>
      </c>
      <c r="AH34" s="229"/>
      <c r="AI34" s="229"/>
      <c r="AJ34" s="229"/>
      <c r="AK34" s="229"/>
      <c r="AL34" s="229"/>
      <c r="AM34" s="229"/>
      <c r="AN34" s="229">
        <v>2281707</v>
      </c>
      <c r="AO34" s="267">
        <v>256211.05</v>
      </c>
      <c r="AP34" s="289">
        <v>1039.5</v>
      </c>
      <c r="AQ34" s="230"/>
      <c r="AR34" s="229"/>
      <c r="AS34" s="229">
        <v>1039.5</v>
      </c>
      <c r="AT34" s="229"/>
      <c r="AU34" s="267"/>
      <c r="AV34" s="276">
        <v>0</v>
      </c>
      <c r="AW34" s="264"/>
      <c r="AX34" s="230"/>
      <c r="AY34" s="267"/>
      <c r="AZ34" s="290">
        <v>0</v>
      </c>
      <c r="BA34" s="260"/>
      <c r="BB34" s="245"/>
      <c r="BC34" s="245"/>
      <c r="BD34" s="258"/>
      <c r="BE34" s="271"/>
      <c r="BF34" s="289">
        <v>2479370</v>
      </c>
      <c r="BG34" s="230">
        <v>2000000</v>
      </c>
      <c r="BH34" s="267">
        <v>479370</v>
      </c>
    </row>
    <row r="35" spans="1:60" ht="15">
      <c r="A35" s="274">
        <v>23</v>
      </c>
      <c r="B35" s="237" t="s">
        <v>58</v>
      </c>
      <c r="C35" s="238" t="s">
        <v>59</v>
      </c>
      <c r="D35" s="277">
        <v>492612227.01000005</v>
      </c>
      <c r="E35" s="276">
        <v>478802687.01000005</v>
      </c>
      <c r="F35" s="266">
        <v>41760359.59</v>
      </c>
      <c r="G35" s="229">
        <v>21430148.54</v>
      </c>
      <c r="H35" s="229"/>
      <c r="I35" s="229">
        <v>398145.37</v>
      </c>
      <c r="J35" s="229"/>
      <c r="K35" s="229"/>
      <c r="L35" s="229"/>
      <c r="M35" s="229">
        <v>8650497.62</v>
      </c>
      <c r="N35" s="229">
        <v>261716</v>
      </c>
      <c r="O35" s="229">
        <v>48695.87</v>
      </c>
      <c r="P35" s="229"/>
      <c r="Q35" s="229">
        <v>8850495.65</v>
      </c>
      <c r="R35" s="229">
        <v>277964464.55</v>
      </c>
      <c r="S35" s="229">
        <v>92829921.15</v>
      </c>
      <c r="T35" s="229">
        <v>1131965</v>
      </c>
      <c r="U35" s="229">
        <v>7343281.96</v>
      </c>
      <c r="V35" s="229"/>
      <c r="W35" s="229"/>
      <c r="X35" s="229">
        <v>3476</v>
      </c>
      <c r="Y35" s="229">
        <v>649854</v>
      </c>
      <c r="Z35" s="229"/>
      <c r="AA35" s="229"/>
      <c r="AB35" s="229">
        <v>15000</v>
      </c>
      <c r="AC35" s="229"/>
      <c r="AD35" s="229"/>
      <c r="AE35" s="229"/>
      <c r="AF35" s="229"/>
      <c r="AG35" s="229">
        <v>7710135.91</v>
      </c>
      <c r="AH35" s="229"/>
      <c r="AI35" s="229"/>
      <c r="AJ35" s="229"/>
      <c r="AK35" s="229">
        <v>5346072</v>
      </c>
      <c r="AL35" s="229">
        <v>6023.55</v>
      </c>
      <c r="AM35" s="229"/>
      <c r="AN35" s="229">
        <v>4058482.88</v>
      </c>
      <c r="AO35" s="267">
        <v>343951.37</v>
      </c>
      <c r="AP35" s="289">
        <v>0</v>
      </c>
      <c r="AQ35" s="230"/>
      <c r="AR35" s="229"/>
      <c r="AS35" s="229"/>
      <c r="AT35" s="229"/>
      <c r="AU35" s="267"/>
      <c r="AV35" s="276">
        <v>0</v>
      </c>
      <c r="AW35" s="264"/>
      <c r="AX35" s="230"/>
      <c r="AY35" s="267"/>
      <c r="AZ35" s="290">
        <v>0</v>
      </c>
      <c r="BA35" s="260"/>
      <c r="BB35" s="245"/>
      <c r="BC35" s="245"/>
      <c r="BD35" s="258"/>
      <c r="BE35" s="271"/>
      <c r="BF35" s="289">
        <v>13809540</v>
      </c>
      <c r="BG35" s="230">
        <v>12995620</v>
      </c>
      <c r="BH35" s="267">
        <v>813920</v>
      </c>
    </row>
    <row r="36" spans="1:60" ht="15">
      <c r="A36" s="274">
        <v>24</v>
      </c>
      <c r="B36" s="239" t="s">
        <v>60</v>
      </c>
      <c r="C36" s="238" t="s">
        <v>61</v>
      </c>
      <c r="D36" s="277">
        <v>816786695.4699999</v>
      </c>
      <c r="E36" s="276">
        <v>804703035.4699999</v>
      </c>
      <c r="F36" s="266">
        <v>79888593.55</v>
      </c>
      <c r="G36" s="229">
        <v>31512862.35</v>
      </c>
      <c r="H36" s="229"/>
      <c r="I36" s="229">
        <v>609922.58</v>
      </c>
      <c r="J36" s="229">
        <v>-142718.31</v>
      </c>
      <c r="K36" s="229">
        <v>-239862</v>
      </c>
      <c r="L36" s="229">
        <v>-193577.08</v>
      </c>
      <c r="M36" s="229">
        <v>6335954.43</v>
      </c>
      <c r="N36" s="229">
        <v>189233</v>
      </c>
      <c r="O36" s="229">
        <v>127844.76</v>
      </c>
      <c r="P36" s="229"/>
      <c r="Q36" s="229">
        <v>20935439.83</v>
      </c>
      <c r="R36" s="229">
        <v>472629690</v>
      </c>
      <c r="S36" s="229">
        <v>158414530</v>
      </c>
      <c r="T36" s="229">
        <v>1820719.76</v>
      </c>
      <c r="U36" s="229">
        <v>9660127.54</v>
      </c>
      <c r="V36" s="229"/>
      <c r="W36" s="229"/>
      <c r="X36" s="229">
        <v>9043</v>
      </c>
      <c r="Y36" s="229">
        <v>12786</v>
      </c>
      <c r="Z36" s="229"/>
      <c r="AA36" s="229">
        <v>39</v>
      </c>
      <c r="AB36" s="229">
        <v>64932</v>
      </c>
      <c r="AC36" s="229"/>
      <c r="AD36" s="229"/>
      <c r="AE36" s="229">
        <v>23542</v>
      </c>
      <c r="AF36" s="229"/>
      <c r="AG36" s="229">
        <v>19182989</v>
      </c>
      <c r="AH36" s="229"/>
      <c r="AI36" s="229"/>
      <c r="AJ36" s="229"/>
      <c r="AK36" s="229">
        <v>-8192215.88</v>
      </c>
      <c r="AL36" s="229">
        <v>-81191.38</v>
      </c>
      <c r="AM36" s="229">
        <v>183060</v>
      </c>
      <c r="AN36" s="229">
        <v>9039022.01</v>
      </c>
      <c r="AO36" s="267">
        <v>2912269.31</v>
      </c>
      <c r="AP36" s="289">
        <v>0</v>
      </c>
      <c r="AQ36" s="230"/>
      <c r="AR36" s="229"/>
      <c r="AS36" s="229"/>
      <c r="AT36" s="229"/>
      <c r="AU36" s="267"/>
      <c r="AV36" s="276">
        <v>0</v>
      </c>
      <c r="AW36" s="264"/>
      <c r="AX36" s="230"/>
      <c r="AY36" s="267"/>
      <c r="AZ36" s="290">
        <v>0</v>
      </c>
      <c r="BA36" s="260"/>
      <c r="BB36" s="245"/>
      <c r="BC36" s="245"/>
      <c r="BD36" s="258"/>
      <c r="BE36" s="271"/>
      <c r="BF36" s="289">
        <v>12083660</v>
      </c>
      <c r="BG36" s="230">
        <v>11400420</v>
      </c>
      <c r="BH36" s="267">
        <v>683240</v>
      </c>
    </row>
    <row r="37" spans="1:60" ht="15">
      <c r="A37" s="274">
        <v>25</v>
      </c>
      <c r="B37" s="237" t="s">
        <v>62</v>
      </c>
      <c r="C37" s="238" t="s">
        <v>63</v>
      </c>
      <c r="D37" s="277">
        <v>779371058.7900002</v>
      </c>
      <c r="E37" s="276">
        <v>755410493.7900002</v>
      </c>
      <c r="F37" s="266">
        <v>63774845.46</v>
      </c>
      <c r="G37" s="229">
        <v>26801854.06</v>
      </c>
      <c r="H37" s="229"/>
      <c r="I37" s="229"/>
      <c r="J37" s="229">
        <v>-225576.46</v>
      </c>
      <c r="K37" s="229">
        <v>-15213.6</v>
      </c>
      <c r="L37" s="229"/>
      <c r="M37" s="229">
        <v>32496364.45</v>
      </c>
      <c r="N37" s="229">
        <v>311984.7</v>
      </c>
      <c r="O37" s="229">
        <v>12917</v>
      </c>
      <c r="P37" s="229"/>
      <c r="Q37" s="229">
        <v>18156759.56</v>
      </c>
      <c r="R37" s="229">
        <v>447295184</v>
      </c>
      <c r="S37" s="229">
        <v>148956784</v>
      </c>
      <c r="T37" s="229">
        <v>1857252.98</v>
      </c>
      <c r="U37" s="229">
        <v>13264470.85</v>
      </c>
      <c r="V37" s="229">
        <v>1817670</v>
      </c>
      <c r="W37" s="229"/>
      <c r="X37" s="229">
        <v>4380</v>
      </c>
      <c r="Y37" s="229">
        <v>9470</v>
      </c>
      <c r="Z37" s="229"/>
      <c r="AA37" s="229"/>
      <c r="AB37" s="229"/>
      <c r="AC37" s="229"/>
      <c r="AD37" s="229"/>
      <c r="AE37" s="229">
        <v>9913.07</v>
      </c>
      <c r="AF37" s="229"/>
      <c r="AG37" s="229">
        <v>10603384.75</v>
      </c>
      <c r="AH37" s="229"/>
      <c r="AI37" s="229"/>
      <c r="AJ37" s="229"/>
      <c r="AK37" s="229">
        <v>-13479217.13</v>
      </c>
      <c r="AL37" s="229">
        <v>12898</v>
      </c>
      <c r="AM37" s="229">
        <v>46306.2</v>
      </c>
      <c r="AN37" s="229">
        <v>2445575.4</v>
      </c>
      <c r="AO37" s="267">
        <v>1252486.5</v>
      </c>
      <c r="AP37" s="289">
        <v>502135</v>
      </c>
      <c r="AQ37" s="230"/>
      <c r="AR37" s="229"/>
      <c r="AS37" s="229"/>
      <c r="AT37" s="229"/>
      <c r="AU37" s="267">
        <v>502135</v>
      </c>
      <c r="AV37" s="276">
        <v>0</v>
      </c>
      <c r="AW37" s="264"/>
      <c r="AX37" s="230"/>
      <c r="AY37" s="267"/>
      <c r="AZ37" s="290">
        <v>0</v>
      </c>
      <c r="BA37" s="260"/>
      <c r="BB37" s="245"/>
      <c r="BC37" s="245"/>
      <c r="BD37" s="258"/>
      <c r="BE37" s="271"/>
      <c r="BF37" s="289">
        <v>23458430</v>
      </c>
      <c r="BG37" s="230">
        <v>23458430</v>
      </c>
      <c r="BH37" s="267"/>
    </row>
    <row r="38" spans="1:60" ht="15">
      <c r="A38" s="274">
        <v>26</v>
      </c>
      <c r="B38" s="239" t="s">
        <v>64</v>
      </c>
      <c r="C38" s="238" t="s">
        <v>65</v>
      </c>
      <c r="D38" s="277">
        <v>126568342.24</v>
      </c>
      <c r="E38" s="276">
        <v>126285622.24</v>
      </c>
      <c r="F38" s="266">
        <v>4487089.61</v>
      </c>
      <c r="G38" s="229">
        <v>6906175.48</v>
      </c>
      <c r="H38" s="229"/>
      <c r="I38" s="229">
        <v>533418.27</v>
      </c>
      <c r="J38" s="229"/>
      <c r="K38" s="229"/>
      <c r="L38" s="229"/>
      <c r="M38" s="229">
        <v>1060209</v>
      </c>
      <c r="N38" s="229">
        <v>12279</v>
      </c>
      <c r="O38" s="229">
        <v>15367.98</v>
      </c>
      <c r="P38" s="229"/>
      <c r="Q38" s="229">
        <v>3588915</v>
      </c>
      <c r="R38" s="229">
        <v>77180991</v>
      </c>
      <c r="S38" s="229">
        <v>23168971</v>
      </c>
      <c r="T38" s="229">
        <v>320232</v>
      </c>
      <c r="U38" s="229">
        <v>1510924.86</v>
      </c>
      <c r="V38" s="229"/>
      <c r="W38" s="229"/>
      <c r="X38" s="229"/>
      <c r="Y38" s="229">
        <v>14822</v>
      </c>
      <c r="Z38" s="229"/>
      <c r="AA38" s="229"/>
      <c r="AB38" s="229"/>
      <c r="AC38" s="229"/>
      <c r="AD38" s="229"/>
      <c r="AE38" s="229">
        <v>250</v>
      </c>
      <c r="AF38" s="229"/>
      <c r="AG38" s="229">
        <v>3693420</v>
      </c>
      <c r="AH38" s="229"/>
      <c r="AI38" s="229"/>
      <c r="AJ38" s="229"/>
      <c r="AK38" s="229">
        <v>1563261.92</v>
      </c>
      <c r="AL38" s="229">
        <v>-5419.29</v>
      </c>
      <c r="AM38" s="229">
        <v>2344</v>
      </c>
      <c r="AN38" s="229">
        <v>1071698.58</v>
      </c>
      <c r="AO38" s="267">
        <v>1160671.83</v>
      </c>
      <c r="AP38" s="288">
        <v>0</v>
      </c>
      <c r="AQ38" s="233"/>
      <c r="AR38" s="229"/>
      <c r="AS38" s="229"/>
      <c r="AT38" s="229"/>
      <c r="AU38" s="267"/>
      <c r="AV38" s="276">
        <v>0</v>
      </c>
      <c r="AW38" s="264"/>
      <c r="AX38" s="230"/>
      <c r="AY38" s="267"/>
      <c r="AZ38" s="290">
        <v>0</v>
      </c>
      <c r="BA38" s="260"/>
      <c r="BB38" s="245"/>
      <c r="BC38" s="245"/>
      <c r="BD38" s="258"/>
      <c r="BE38" s="272"/>
      <c r="BF38" s="289">
        <v>282720</v>
      </c>
      <c r="BG38" s="230">
        <v>282720</v>
      </c>
      <c r="BH38" s="267"/>
    </row>
    <row r="39" spans="1:60" ht="15">
      <c r="A39" s="274">
        <v>27</v>
      </c>
      <c r="B39" s="239" t="s">
        <v>66</v>
      </c>
      <c r="C39" s="238" t="s">
        <v>67</v>
      </c>
      <c r="D39" s="277">
        <v>49045709.30000001</v>
      </c>
      <c r="E39" s="278">
        <v>49045709.30000001</v>
      </c>
      <c r="F39" s="266">
        <v>1777448.63</v>
      </c>
      <c r="G39" s="229">
        <v>2628364.83</v>
      </c>
      <c r="H39" s="229">
        <v>10657.37</v>
      </c>
      <c r="I39" s="229"/>
      <c r="J39" s="229"/>
      <c r="K39" s="229"/>
      <c r="L39" s="229"/>
      <c r="M39" s="229">
        <v>50344.35</v>
      </c>
      <c r="N39" s="229">
        <v>3972</v>
      </c>
      <c r="O39" s="229">
        <v>10667</v>
      </c>
      <c r="P39" s="229"/>
      <c r="Q39" s="229">
        <v>4388879.44</v>
      </c>
      <c r="R39" s="229">
        <v>28355289</v>
      </c>
      <c r="S39" s="229">
        <v>9499357.4</v>
      </c>
      <c r="T39" s="229"/>
      <c r="U39" s="229">
        <v>1329053.84</v>
      </c>
      <c r="V39" s="229">
        <v>285557</v>
      </c>
      <c r="W39" s="229"/>
      <c r="X39" s="229"/>
      <c r="Y39" s="229">
        <v>1862</v>
      </c>
      <c r="Z39" s="229"/>
      <c r="AA39" s="229">
        <v>3417</v>
      </c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>
        <v>337532.67</v>
      </c>
      <c r="AO39" s="267">
        <v>363306.77</v>
      </c>
      <c r="AP39" s="289">
        <v>0</v>
      </c>
      <c r="AQ39" s="230"/>
      <c r="AR39" s="229"/>
      <c r="AS39" s="229"/>
      <c r="AT39" s="229"/>
      <c r="AU39" s="267"/>
      <c r="AV39" s="276">
        <v>0</v>
      </c>
      <c r="AW39" s="264"/>
      <c r="AX39" s="230"/>
      <c r="AY39" s="267"/>
      <c r="AZ39" s="290">
        <v>0</v>
      </c>
      <c r="BA39" s="260"/>
      <c r="BB39" s="245"/>
      <c r="BC39" s="245"/>
      <c r="BD39" s="258"/>
      <c r="BE39" s="271"/>
      <c r="BF39" s="289">
        <v>0</v>
      </c>
      <c r="BG39" s="230"/>
      <c r="BH39" s="267"/>
    </row>
    <row r="40" spans="1:60" ht="15">
      <c r="A40" s="274">
        <v>28</v>
      </c>
      <c r="B40" s="239" t="s">
        <v>68</v>
      </c>
      <c r="C40" s="238" t="s">
        <v>69</v>
      </c>
      <c r="D40" s="277">
        <v>57768426.199999996</v>
      </c>
      <c r="E40" s="276">
        <v>57763762.199999996</v>
      </c>
      <c r="F40" s="266">
        <v>3378136.4</v>
      </c>
      <c r="G40" s="229">
        <v>1983688.44</v>
      </c>
      <c r="H40" s="229"/>
      <c r="I40" s="229"/>
      <c r="J40" s="229"/>
      <c r="K40" s="229"/>
      <c r="L40" s="229"/>
      <c r="M40" s="229">
        <v>723033.67</v>
      </c>
      <c r="N40" s="229">
        <v>6223</v>
      </c>
      <c r="O40" s="229">
        <v>3658</v>
      </c>
      <c r="P40" s="229">
        <v>-212100</v>
      </c>
      <c r="Q40" s="229">
        <v>832712.46</v>
      </c>
      <c r="R40" s="229">
        <v>35684564</v>
      </c>
      <c r="S40" s="229">
        <v>11842668</v>
      </c>
      <c r="T40" s="229">
        <v>147382</v>
      </c>
      <c r="U40" s="229">
        <v>889441</v>
      </c>
      <c r="V40" s="229">
        <v>87820.03</v>
      </c>
      <c r="W40" s="229"/>
      <c r="X40" s="229"/>
      <c r="Y40" s="229"/>
      <c r="Z40" s="229"/>
      <c r="AA40" s="229"/>
      <c r="AB40" s="229">
        <v>9308.86</v>
      </c>
      <c r="AC40" s="229"/>
      <c r="AD40" s="229"/>
      <c r="AE40" s="229"/>
      <c r="AF40" s="229"/>
      <c r="AG40" s="229">
        <v>1942703</v>
      </c>
      <c r="AH40" s="229"/>
      <c r="AI40" s="229"/>
      <c r="AJ40" s="229"/>
      <c r="AK40" s="229"/>
      <c r="AL40" s="229">
        <v>86606</v>
      </c>
      <c r="AM40" s="229"/>
      <c r="AN40" s="229">
        <v>213017.44</v>
      </c>
      <c r="AO40" s="267">
        <v>144899.9</v>
      </c>
      <c r="AP40" s="289">
        <v>4664</v>
      </c>
      <c r="AQ40" s="230"/>
      <c r="AR40" s="229"/>
      <c r="AS40" s="229"/>
      <c r="AT40" s="229"/>
      <c r="AU40" s="267">
        <v>4664</v>
      </c>
      <c r="AV40" s="276">
        <v>0</v>
      </c>
      <c r="AW40" s="264"/>
      <c r="AX40" s="230"/>
      <c r="AY40" s="267"/>
      <c r="AZ40" s="290">
        <v>0</v>
      </c>
      <c r="BA40" s="260"/>
      <c r="BB40" s="245"/>
      <c r="BC40" s="245"/>
      <c r="BD40" s="258"/>
      <c r="BE40" s="271"/>
      <c r="BF40" s="289">
        <v>0</v>
      </c>
      <c r="BG40" s="230"/>
      <c r="BH40" s="267"/>
    </row>
    <row r="41" spans="1:60" ht="15">
      <c r="A41" s="274">
        <v>29</v>
      </c>
      <c r="B41" s="237" t="s">
        <v>70</v>
      </c>
      <c r="C41" s="238" t="s">
        <v>71</v>
      </c>
      <c r="D41" s="277">
        <v>343637228.44</v>
      </c>
      <c r="E41" s="276">
        <v>342975315.18</v>
      </c>
      <c r="F41" s="266">
        <v>28136334.6</v>
      </c>
      <c r="G41" s="242">
        <v>9131329.77</v>
      </c>
      <c r="H41" s="243"/>
      <c r="I41" s="230">
        <v>6597319.39</v>
      </c>
      <c r="J41" s="229"/>
      <c r="K41" s="229">
        <v>-1415</v>
      </c>
      <c r="L41" s="229"/>
      <c r="M41" s="229">
        <v>9075751.54</v>
      </c>
      <c r="N41" s="229">
        <v>519662.8</v>
      </c>
      <c r="O41" s="229">
        <v>165994.7</v>
      </c>
      <c r="P41" s="229">
        <v>-31395.49</v>
      </c>
      <c r="Q41" s="229">
        <v>14859793.93</v>
      </c>
      <c r="R41" s="229">
        <v>180864856</v>
      </c>
      <c r="S41" s="229">
        <v>59536115</v>
      </c>
      <c r="T41" s="229">
        <v>733484</v>
      </c>
      <c r="U41" s="242">
        <v>3590506.44</v>
      </c>
      <c r="V41" s="230"/>
      <c r="W41" s="229"/>
      <c r="X41" s="229">
        <v>14322</v>
      </c>
      <c r="Y41" s="229">
        <v>6368731.94</v>
      </c>
      <c r="Z41" s="229"/>
      <c r="AA41" s="229"/>
      <c r="AB41" s="242"/>
      <c r="AC41" s="230"/>
      <c r="AD41" s="229">
        <v>8301.21</v>
      </c>
      <c r="AE41" s="229"/>
      <c r="AF41" s="229"/>
      <c r="AG41" s="229">
        <v>21598916</v>
      </c>
      <c r="AH41" s="229"/>
      <c r="AI41" s="229"/>
      <c r="AJ41" s="229"/>
      <c r="AK41" s="229"/>
      <c r="AL41" s="229"/>
      <c r="AM41" s="229"/>
      <c r="AN41" s="230">
        <v>1142636.1</v>
      </c>
      <c r="AO41" s="267">
        <v>664070.25</v>
      </c>
      <c r="AP41" s="289">
        <v>661913.26</v>
      </c>
      <c r="AQ41" s="230"/>
      <c r="AR41" s="229"/>
      <c r="AS41" s="229">
        <v>661913.26</v>
      </c>
      <c r="AT41" s="229"/>
      <c r="AU41" s="267"/>
      <c r="AV41" s="276">
        <v>0</v>
      </c>
      <c r="AW41" s="264"/>
      <c r="AX41" s="230"/>
      <c r="AY41" s="267"/>
      <c r="AZ41" s="288">
        <v>0</v>
      </c>
      <c r="BA41" s="244"/>
      <c r="BB41" s="244"/>
      <c r="BC41" s="245"/>
      <c r="BD41" s="258"/>
      <c r="BE41" s="271"/>
      <c r="BF41" s="288">
        <v>0</v>
      </c>
      <c r="BG41" s="230"/>
      <c r="BH41" s="267"/>
    </row>
    <row r="42" spans="1:60" ht="15">
      <c r="A42" s="274">
        <v>30</v>
      </c>
      <c r="B42" s="237" t="s">
        <v>72</v>
      </c>
      <c r="C42" s="238" t="s">
        <v>73</v>
      </c>
      <c r="D42" s="277">
        <v>365485124.4100001</v>
      </c>
      <c r="E42" s="276">
        <v>358115658.1100001</v>
      </c>
      <c r="F42" s="266">
        <v>20529573.05</v>
      </c>
      <c r="G42" s="242">
        <v>12671724.19</v>
      </c>
      <c r="H42" s="243"/>
      <c r="I42" s="244"/>
      <c r="J42" s="243"/>
      <c r="K42" s="230"/>
      <c r="L42" s="242"/>
      <c r="M42" s="243">
        <v>25543551.77</v>
      </c>
      <c r="N42" s="230">
        <v>133357</v>
      </c>
      <c r="O42" s="247">
        <v>585409.79</v>
      </c>
      <c r="P42" s="247"/>
      <c r="Q42" s="229">
        <v>23315651.82</v>
      </c>
      <c r="R42" s="229">
        <v>199616379</v>
      </c>
      <c r="S42" s="242">
        <v>66175259</v>
      </c>
      <c r="T42" s="230"/>
      <c r="U42" s="242">
        <v>10808664.16</v>
      </c>
      <c r="V42" s="230"/>
      <c r="W42" s="242"/>
      <c r="X42" s="230">
        <v>5662</v>
      </c>
      <c r="Y42" s="229">
        <v>1500</v>
      </c>
      <c r="Z42" s="229"/>
      <c r="AA42" s="229"/>
      <c r="AB42" s="242"/>
      <c r="AC42" s="230"/>
      <c r="AD42" s="229"/>
      <c r="AE42" s="229"/>
      <c r="AF42" s="242"/>
      <c r="AG42" s="230">
        <v>10299265.52</v>
      </c>
      <c r="AH42" s="242"/>
      <c r="AI42" s="243"/>
      <c r="AJ42" s="230"/>
      <c r="AK42" s="229">
        <v>-17712151.51</v>
      </c>
      <c r="AL42" s="229"/>
      <c r="AM42" s="229"/>
      <c r="AN42" s="230">
        <v>4898918.47</v>
      </c>
      <c r="AO42" s="267">
        <v>1242893.85</v>
      </c>
      <c r="AP42" s="289">
        <v>66.3</v>
      </c>
      <c r="AQ42" s="230"/>
      <c r="AR42" s="229"/>
      <c r="AS42" s="229">
        <v>66.3</v>
      </c>
      <c r="AT42" s="229"/>
      <c r="AU42" s="268"/>
      <c r="AV42" s="276">
        <v>0</v>
      </c>
      <c r="AW42" s="264"/>
      <c r="AX42" s="244"/>
      <c r="AY42" s="268"/>
      <c r="AZ42" s="289">
        <v>0</v>
      </c>
      <c r="BA42" s="245"/>
      <c r="BB42" s="258"/>
      <c r="BC42" s="245"/>
      <c r="BD42" s="258"/>
      <c r="BE42" s="272"/>
      <c r="BF42" s="289">
        <v>7369400</v>
      </c>
      <c r="BG42" s="230">
        <v>7369400</v>
      </c>
      <c r="BH42" s="267"/>
    </row>
    <row r="43" spans="1:60" ht="15">
      <c r="A43" s="274">
        <v>31</v>
      </c>
      <c r="B43" s="237" t="s">
        <v>74</v>
      </c>
      <c r="C43" s="238" t="s">
        <v>75</v>
      </c>
      <c r="D43" s="277">
        <v>589742946.43</v>
      </c>
      <c r="E43" s="276">
        <v>585083516.1999999</v>
      </c>
      <c r="F43" s="261">
        <v>59194916.66</v>
      </c>
      <c r="G43" s="244">
        <v>25354826.7</v>
      </c>
      <c r="H43" s="243"/>
      <c r="I43" s="244">
        <v>2779586.99</v>
      </c>
      <c r="J43" s="243">
        <v>13506.47</v>
      </c>
      <c r="K43" s="243">
        <v>-38249.99</v>
      </c>
      <c r="L43" s="243">
        <v>-24446.92</v>
      </c>
      <c r="M43" s="244">
        <v>48505069.99</v>
      </c>
      <c r="N43" s="234">
        <v>118218.28</v>
      </c>
      <c r="O43" s="248">
        <v>69012</v>
      </c>
      <c r="P43" s="249">
        <v>-3378500</v>
      </c>
      <c r="Q43" s="230">
        <v>14393082.18</v>
      </c>
      <c r="R43" s="229">
        <v>300646980</v>
      </c>
      <c r="S43" s="242">
        <v>100036540</v>
      </c>
      <c r="T43" s="244">
        <v>1162310.16</v>
      </c>
      <c r="U43" s="244">
        <v>5971395.72</v>
      </c>
      <c r="V43" s="244"/>
      <c r="W43" s="244"/>
      <c r="X43" s="244">
        <v>62706</v>
      </c>
      <c r="Y43" s="244">
        <v>79103.37</v>
      </c>
      <c r="Z43" s="243"/>
      <c r="AA43" s="230"/>
      <c r="AB43" s="242">
        <v>8500</v>
      </c>
      <c r="AC43" s="243"/>
      <c r="AD43" s="230"/>
      <c r="AE43" s="242">
        <v>987.36</v>
      </c>
      <c r="AF43" s="244"/>
      <c r="AG43" s="243">
        <v>17535680.05</v>
      </c>
      <c r="AH43" s="244"/>
      <c r="AI43" s="243"/>
      <c r="AJ43" s="243"/>
      <c r="AK43" s="229">
        <v>-2975000</v>
      </c>
      <c r="AL43" s="229"/>
      <c r="AM43" s="229">
        <v>3062.89</v>
      </c>
      <c r="AN43" s="243">
        <v>9512448.76</v>
      </c>
      <c r="AO43" s="268">
        <v>6051779.53</v>
      </c>
      <c r="AP43" s="289">
        <v>30.23</v>
      </c>
      <c r="AQ43" s="244"/>
      <c r="AR43" s="229"/>
      <c r="AS43" s="229">
        <v>30.23</v>
      </c>
      <c r="AT43" s="229"/>
      <c r="AU43" s="268"/>
      <c r="AV43" s="276">
        <v>0</v>
      </c>
      <c r="AW43" s="261"/>
      <c r="AX43" s="244"/>
      <c r="AY43" s="272"/>
      <c r="AZ43" s="289">
        <v>0</v>
      </c>
      <c r="BA43" s="245"/>
      <c r="BB43" s="258"/>
      <c r="BC43" s="245"/>
      <c r="BD43" s="258"/>
      <c r="BE43" s="271"/>
      <c r="BF43" s="289">
        <v>4659400</v>
      </c>
      <c r="BG43" s="244">
        <v>4659400</v>
      </c>
      <c r="BH43" s="268"/>
    </row>
    <row r="44" spans="1:60" ht="15">
      <c r="A44" s="279" t="s">
        <v>76</v>
      </c>
      <c r="B44" s="280" t="s">
        <v>77</v>
      </c>
      <c r="C44" s="282"/>
      <c r="D44" s="331">
        <v>9567373578.880003</v>
      </c>
      <c r="E44" s="322">
        <v>9446168623.070004</v>
      </c>
      <c r="F44" s="323">
        <v>750592958.91</v>
      </c>
      <c r="G44" s="324">
        <v>387111226.44</v>
      </c>
      <c r="H44" s="324">
        <v>66140.15</v>
      </c>
      <c r="I44" s="324">
        <v>29782885.6</v>
      </c>
      <c r="J44" s="324">
        <v>-555540.76</v>
      </c>
      <c r="K44" s="324">
        <v>-9408344</v>
      </c>
      <c r="L44" s="324">
        <v>634565.55</v>
      </c>
      <c r="M44" s="324">
        <v>282734615.01</v>
      </c>
      <c r="N44" s="324">
        <v>3162765.1399999997</v>
      </c>
      <c r="O44" s="324">
        <v>2211534</v>
      </c>
      <c r="P44" s="324">
        <v>-3621995.49</v>
      </c>
      <c r="Q44" s="324">
        <v>403228701.0399999</v>
      </c>
      <c r="R44" s="324">
        <v>5339463825.620001</v>
      </c>
      <c r="S44" s="324">
        <v>1773496063.94</v>
      </c>
      <c r="T44" s="324">
        <v>18068394.169999998</v>
      </c>
      <c r="U44" s="324">
        <v>127408974.95999996</v>
      </c>
      <c r="V44" s="324">
        <v>5719810.03</v>
      </c>
      <c r="W44" s="324">
        <v>0</v>
      </c>
      <c r="X44" s="324">
        <v>417080</v>
      </c>
      <c r="Y44" s="324">
        <v>8211554.19</v>
      </c>
      <c r="Z44" s="324">
        <v>0</v>
      </c>
      <c r="AA44" s="324">
        <v>5169.9400000000005</v>
      </c>
      <c r="AB44" s="324">
        <v>462457.36</v>
      </c>
      <c r="AC44" s="324">
        <v>0</v>
      </c>
      <c r="AD44" s="324">
        <v>8301.21</v>
      </c>
      <c r="AE44" s="324">
        <v>2390884.43</v>
      </c>
      <c r="AF44" s="324">
        <v>0</v>
      </c>
      <c r="AG44" s="324">
        <v>206890613.99000004</v>
      </c>
      <c r="AH44" s="324">
        <v>0</v>
      </c>
      <c r="AI44" s="324">
        <v>90491</v>
      </c>
      <c r="AJ44" s="324">
        <v>0</v>
      </c>
      <c r="AK44" s="324">
        <v>-24155916.41</v>
      </c>
      <c r="AL44" s="324">
        <v>743851.1900000003</v>
      </c>
      <c r="AM44" s="324">
        <v>3712314.7800000007</v>
      </c>
      <c r="AN44" s="324">
        <v>66566366.48</v>
      </c>
      <c r="AO44" s="321">
        <v>70728874.6</v>
      </c>
      <c r="AP44" s="329">
        <v>1175446.81</v>
      </c>
      <c r="AQ44" s="324">
        <v>0</v>
      </c>
      <c r="AR44" s="324">
        <v>0</v>
      </c>
      <c r="AS44" s="324">
        <v>668647.81</v>
      </c>
      <c r="AT44" s="324">
        <v>0</v>
      </c>
      <c r="AU44" s="321">
        <v>506799</v>
      </c>
      <c r="AV44" s="322">
        <v>0</v>
      </c>
      <c r="AW44" s="323">
        <v>0</v>
      </c>
      <c r="AX44" s="324">
        <v>0</v>
      </c>
      <c r="AY44" s="328">
        <v>0</v>
      </c>
      <c r="AZ44" s="330">
        <v>0</v>
      </c>
      <c r="BA44" s="324">
        <v>0</v>
      </c>
      <c r="BB44" s="324">
        <v>0</v>
      </c>
      <c r="BC44" s="324">
        <v>0</v>
      </c>
      <c r="BD44" s="324">
        <v>0</v>
      </c>
      <c r="BE44" s="328">
        <v>0</v>
      </c>
      <c r="BF44" s="330">
        <v>120029509</v>
      </c>
      <c r="BG44" s="324">
        <v>118052979</v>
      </c>
      <c r="BH44" s="321">
        <v>1976530</v>
      </c>
    </row>
    <row r="45" spans="1:60" ht="15">
      <c r="A45" s="236">
        <v>32</v>
      </c>
      <c r="B45" s="237" t="s">
        <v>78</v>
      </c>
      <c r="C45" s="238" t="s">
        <v>79</v>
      </c>
      <c r="D45" s="270">
        <v>143807270.06</v>
      </c>
      <c r="E45" s="276">
        <v>143713769.98</v>
      </c>
      <c r="F45" s="261">
        <v>19255831.18</v>
      </c>
      <c r="G45" s="244">
        <v>14714581.79</v>
      </c>
      <c r="H45" s="243"/>
      <c r="I45" s="244">
        <v>131732.69</v>
      </c>
      <c r="J45" s="243">
        <v>-334709</v>
      </c>
      <c r="K45" s="243">
        <v>-6373.4</v>
      </c>
      <c r="L45" s="244">
        <v>-24095.28</v>
      </c>
      <c r="M45" s="243">
        <v>6342188.87</v>
      </c>
      <c r="N45" s="246">
        <v>24847</v>
      </c>
      <c r="O45" s="250">
        <v>28050.53</v>
      </c>
      <c r="P45" s="242"/>
      <c r="Q45" s="244">
        <v>16285043.48</v>
      </c>
      <c r="R45" s="243">
        <v>52616266</v>
      </c>
      <c r="S45" s="244">
        <v>16849826.09</v>
      </c>
      <c r="T45" s="244">
        <v>222584.06</v>
      </c>
      <c r="U45" s="244">
        <v>997032.88</v>
      </c>
      <c r="V45" s="244"/>
      <c r="W45" s="244"/>
      <c r="X45" s="244">
        <v>4188</v>
      </c>
      <c r="Y45" s="244">
        <v>245412.39</v>
      </c>
      <c r="Z45" s="243"/>
      <c r="AA45" s="244">
        <v>481</v>
      </c>
      <c r="AB45" s="244"/>
      <c r="AC45" s="243"/>
      <c r="AD45" s="244"/>
      <c r="AE45" s="244">
        <v>6133.76</v>
      </c>
      <c r="AF45" s="244"/>
      <c r="AG45" s="243">
        <v>6340250</v>
      </c>
      <c r="AH45" s="244"/>
      <c r="AI45" s="243">
        <v>63842</v>
      </c>
      <c r="AJ45" s="243"/>
      <c r="AK45" s="229">
        <v>8104650.53</v>
      </c>
      <c r="AL45" s="229"/>
      <c r="AM45" s="229">
        <v>10585</v>
      </c>
      <c r="AN45" s="243">
        <v>793519.4</v>
      </c>
      <c r="AO45" s="268">
        <v>1041901.01</v>
      </c>
      <c r="AP45" s="289">
        <v>970.08</v>
      </c>
      <c r="AQ45" s="244"/>
      <c r="AR45" s="229"/>
      <c r="AS45" s="229">
        <v>970.08</v>
      </c>
      <c r="AT45" s="229"/>
      <c r="AU45" s="268"/>
      <c r="AV45" s="276">
        <v>0</v>
      </c>
      <c r="AW45" s="261"/>
      <c r="AX45" s="244"/>
      <c r="AY45" s="272"/>
      <c r="AZ45" s="289">
        <v>0</v>
      </c>
      <c r="BA45" s="245"/>
      <c r="BB45" s="258"/>
      <c r="BC45" s="245"/>
      <c r="BD45" s="258"/>
      <c r="BE45" s="271"/>
      <c r="BF45" s="289">
        <v>92530</v>
      </c>
      <c r="BG45" s="244">
        <v>92530</v>
      </c>
      <c r="BH45" s="268"/>
    </row>
    <row r="46" spans="1:60" ht="15">
      <c r="A46" s="279" t="s">
        <v>80</v>
      </c>
      <c r="B46" s="280" t="s">
        <v>81</v>
      </c>
      <c r="C46" s="282"/>
      <c r="D46" s="321">
        <v>143807270.06</v>
      </c>
      <c r="E46" s="322">
        <v>143713769.98</v>
      </c>
      <c r="F46" s="323">
        <v>19255831.18</v>
      </c>
      <c r="G46" s="324">
        <v>14714581.79</v>
      </c>
      <c r="H46" s="324">
        <v>0</v>
      </c>
      <c r="I46" s="324">
        <v>131732.69</v>
      </c>
      <c r="J46" s="324">
        <v>-334709</v>
      </c>
      <c r="K46" s="324">
        <v>-6373.4</v>
      </c>
      <c r="L46" s="324">
        <v>-24095.28</v>
      </c>
      <c r="M46" s="324">
        <v>6342188.87</v>
      </c>
      <c r="N46" s="324">
        <v>24847</v>
      </c>
      <c r="O46" s="324">
        <v>28050.53</v>
      </c>
      <c r="P46" s="324">
        <v>0</v>
      </c>
      <c r="Q46" s="324">
        <v>16285043.48</v>
      </c>
      <c r="R46" s="324">
        <v>52616266</v>
      </c>
      <c r="S46" s="324">
        <v>16849826.09</v>
      </c>
      <c r="T46" s="324">
        <v>222584.06</v>
      </c>
      <c r="U46" s="324">
        <v>997032.88</v>
      </c>
      <c r="V46" s="324">
        <v>0</v>
      </c>
      <c r="W46" s="324">
        <v>0</v>
      </c>
      <c r="X46" s="324">
        <v>4188</v>
      </c>
      <c r="Y46" s="324">
        <v>245412.39</v>
      </c>
      <c r="Z46" s="324">
        <v>0</v>
      </c>
      <c r="AA46" s="324">
        <v>481</v>
      </c>
      <c r="AB46" s="324">
        <v>0</v>
      </c>
      <c r="AC46" s="324">
        <v>0</v>
      </c>
      <c r="AD46" s="324">
        <v>0</v>
      </c>
      <c r="AE46" s="324">
        <v>6133.76</v>
      </c>
      <c r="AF46" s="324">
        <v>0</v>
      </c>
      <c r="AG46" s="324">
        <v>6340250</v>
      </c>
      <c r="AH46" s="324">
        <v>0</v>
      </c>
      <c r="AI46" s="324">
        <v>63842</v>
      </c>
      <c r="AJ46" s="324">
        <v>0</v>
      </c>
      <c r="AK46" s="324">
        <v>8104650.53</v>
      </c>
      <c r="AL46" s="324">
        <v>0</v>
      </c>
      <c r="AM46" s="324">
        <v>10585</v>
      </c>
      <c r="AN46" s="324">
        <v>793519.4</v>
      </c>
      <c r="AO46" s="321">
        <v>1041901.01</v>
      </c>
      <c r="AP46" s="330">
        <v>970.08</v>
      </c>
      <c r="AQ46" s="324">
        <v>0</v>
      </c>
      <c r="AR46" s="324">
        <v>0</v>
      </c>
      <c r="AS46" s="324">
        <v>970.08</v>
      </c>
      <c r="AT46" s="324">
        <v>0</v>
      </c>
      <c r="AU46" s="321">
        <v>0</v>
      </c>
      <c r="AV46" s="322">
        <v>0</v>
      </c>
      <c r="AW46" s="323">
        <v>0</v>
      </c>
      <c r="AX46" s="324">
        <v>0</v>
      </c>
      <c r="AY46" s="328">
        <v>0</v>
      </c>
      <c r="AZ46" s="329">
        <v>0</v>
      </c>
      <c r="BA46" s="324">
        <v>0</v>
      </c>
      <c r="BB46" s="324">
        <v>0</v>
      </c>
      <c r="BC46" s="324">
        <v>0</v>
      </c>
      <c r="BD46" s="324">
        <v>0</v>
      </c>
      <c r="BE46" s="328">
        <v>0</v>
      </c>
      <c r="BF46" s="329">
        <v>92530</v>
      </c>
      <c r="BG46" s="324">
        <v>92530</v>
      </c>
      <c r="BH46" s="321">
        <v>0</v>
      </c>
    </row>
    <row r="47" spans="1:60" ht="15">
      <c r="A47" s="236">
        <v>33</v>
      </c>
      <c r="B47" s="237">
        <v>71009361</v>
      </c>
      <c r="C47" s="238" t="s">
        <v>82</v>
      </c>
      <c r="D47" s="270">
        <v>439022376.3000001</v>
      </c>
      <c r="E47" s="278">
        <v>438890158.0500001</v>
      </c>
      <c r="F47" s="261">
        <v>91905984.29</v>
      </c>
      <c r="G47" s="244">
        <v>11613301.45</v>
      </c>
      <c r="H47" s="243"/>
      <c r="I47" s="244"/>
      <c r="J47" s="243"/>
      <c r="K47" s="243"/>
      <c r="L47" s="244"/>
      <c r="M47" s="243">
        <v>8464986.44</v>
      </c>
      <c r="N47" s="246">
        <v>450678.09</v>
      </c>
      <c r="O47" s="243">
        <v>16348.61</v>
      </c>
      <c r="P47" s="244"/>
      <c r="Q47" s="244">
        <v>22653254.73</v>
      </c>
      <c r="R47" s="243">
        <v>186392494</v>
      </c>
      <c r="S47" s="244">
        <v>61545525.28</v>
      </c>
      <c r="T47" s="244">
        <v>764731.22</v>
      </c>
      <c r="U47" s="244">
        <v>7043626.04</v>
      </c>
      <c r="V47" s="244"/>
      <c r="W47" s="244"/>
      <c r="X47" s="244">
        <v>23709</v>
      </c>
      <c r="Y47" s="244">
        <v>166272.1</v>
      </c>
      <c r="Z47" s="243"/>
      <c r="AA47" s="244">
        <v>1185</v>
      </c>
      <c r="AB47" s="244">
        <v>21567990</v>
      </c>
      <c r="AC47" s="243"/>
      <c r="AD47" s="244"/>
      <c r="AE47" s="244">
        <v>18794.15</v>
      </c>
      <c r="AF47" s="244"/>
      <c r="AG47" s="243">
        <v>19489419.27</v>
      </c>
      <c r="AH47" s="244"/>
      <c r="AI47" s="243"/>
      <c r="AJ47" s="243"/>
      <c r="AK47" s="229"/>
      <c r="AL47" s="229">
        <v>-376422.42</v>
      </c>
      <c r="AM47" s="229">
        <v>458952.79</v>
      </c>
      <c r="AN47" s="243">
        <v>2088512.79</v>
      </c>
      <c r="AO47" s="268">
        <v>4600815.22</v>
      </c>
      <c r="AP47" s="289">
        <v>132218.25</v>
      </c>
      <c r="AQ47" s="230"/>
      <c r="AR47" s="229"/>
      <c r="AS47" s="229">
        <v>25456.87</v>
      </c>
      <c r="AT47" s="229"/>
      <c r="AU47" s="268">
        <v>106761.38</v>
      </c>
      <c r="AV47" s="276">
        <v>0</v>
      </c>
      <c r="AW47" s="264"/>
      <c r="AX47" s="244"/>
      <c r="AY47" s="272"/>
      <c r="AZ47" s="288">
        <v>0</v>
      </c>
      <c r="BA47" s="245"/>
      <c r="BB47" s="258"/>
      <c r="BC47" s="245"/>
      <c r="BD47" s="258"/>
      <c r="BE47" s="271"/>
      <c r="BF47" s="289">
        <v>0</v>
      </c>
      <c r="BG47" s="244"/>
      <c r="BH47" s="268"/>
    </row>
    <row r="48" spans="1:60" ht="15">
      <c r="A48" s="236">
        <v>34</v>
      </c>
      <c r="B48" s="237">
        <v>71009396</v>
      </c>
      <c r="C48" s="238" t="s">
        <v>83</v>
      </c>
      <c r="D48" s="275">
        <v>596814244.0899999</v>
      </c>
      <c r="E48" s="276">
        <v>595336842.9999999</v>
      </c>
      <c r="F48" s="261">
        <v>111279549.74</v>
      </c>
      <c r="G48" s="244">
        <v>17623852.58</v>
      </c>
      <c r="H48" s="243"/>
      <c r="I48" s="244"/>
      <c r="J48" s="243">
        <v>-17500</v>
      </c>
      <c r="K48" s="243"/>
      <c r="L48" s="244"/>
      <c r="M48" s="243">
        <v>9824238.24</v>
      </c>
      <c r="N48" s="246">
        <v>3368621.75</v>
      </c>
      <c r="O48" s="243">
        <v>120124.7</v>
      </c>
      <c r="P48" s="244"/>
      <c r="Q48" s="244">
        <v>47834559</v>
      </c>
      <c r="R48" s="243">
        <v>256401900</v>
      </c>
      <c r="S48" s="244">
        <v>84437409</v>
      </c>
      <c r="T48" s="244">
        <v>1076128.04</v>
      </c>
      <c r="U48" s="244">
        <v>9076975</v>
      </c>
      <c r="V48" s="244"/>
      <c r="W48" s="244">
        <v>8574</v>
      </c>
      <c r="X48" s="244">
        <v>22083</v>
      </c>
      <c r="Y48" s="244">
        <v>244896.63</v>
      </c>
      <c r="Z48" s="243"/>
      <c r="AA48" s="244"/>
      <c r="AB48" s="244"/>
      <c r="AC48" s="230"/>
      <c r="AD48" s="242"/>
      <c r="AE48" s="244">
        <v>300000</v>
      </c>
      <c r="AF48" s="244">
        <v>15927</v>
      </c>
      <c r="AG48" s="243">
        <v>34792660</v>
      </c>
      <c r="AH48" s="244"/>
      <c r="AI48" s="243">
        <v>62785</v>
      </c>
      <c r="AJ48" s="243"/>
      <c r="AK48" s="229"/>
      <c r="AL48" s="229">
        <v>-205998.32</v>
      </c>
      <c r="AM48" s="229">
        <v>161182</v>
      </c>
      <c r="AN48" s="243">
        <v>6972974</v>
      </c>
      <c r="AO48" s="268">
        <v>11935901.64</v>
      </c>
      <c r="AP48" s="288">
        <v>94061.09</v>
      </c>
      <c r="AQ48" s="230"/>
      <c r="AR48" s="229"/>
      <c r="AS48" s="229">
        <v>54345.75</v>
      </c>
      <c r="AT48" s="229"/>
      <c r="AU48" s="267">
        <v>39715.34</v>
      </c>
      <c r="AV48" s="276">
        <v>0</v>
      </c>
      <c r="AW48" s="264"/>
      <c r="AX48" s="244"/>
      <c r="AY48" s="272"/>
      <c r="AZ48" s="289">
        <v>0</v>
      </c>
      <c r="BA48" s="245"/>
      <c r="BB48" s="258"/>
      <c r="BC48" s="245"/>
      <c r="BD48" s="258"/>
      <c r="BE48" s="271"/>
      <c r="BF48" s="289">
        <v>1383340</v>
      </c>
      <c r="BG48" s="244">
        <v>1473780</v>
      </c>
      <c r="BH48" s="268">
        <v>-90440</v>
      </c>
    </row>
    <row r="49" spans="1:60" ht="15">
      <c r="A49" s="236">
        <v>35</v>
      </c>
      <c r="B49" s="237">
        <v>75010330</v>
      </c>
      <c r="C49" s="238" t="s">
        <v>84</v>
      </c>
      <c r="D49" s="270">
        <v>605140257.71</v>
      </c>
      <c r="E49" s="276">
        <v>604856071.85</v>
      </c>
      <c r="F49" s="261">
        <v>88130208.14</v>
      </c>
      <c r="G49" s="244">
        <v>30281417.03</v>
      </c>
      <c r="H49" s="243"/>
      <c r="I49" s="244"/>
      <c r="J49" s="243"/>
      <c r="K49" s="243"/>
      <c r="L49" s="244"/>
      <c r="M49" s="243">
        <v>8745037.01</v>
      </c>
      <c r="N49" s="246">
        <v>3423210.3</v>
      </c>
      <c r="O49" s="243">
        <v>83703.48</v>
      </c>
      <c r="P49" s="244"/>
      <c r="Q49" s="244">
        <v>73209747.85</v>
      </c>
      <c r="R49" s="243">
        <v>268669469</v>
      </c>
      <c r="S49" s="244">
        <v>88763816.7</v>
      </c>
      <c r="T49" s="244">
        <v>1099316</v>
      </c>
      <c r="U49" s="244">
        <v>5233261.54</v>
      </c>
      <c r="V49" s="244">
        <v>4214262</v>
      </c>
      <c r="W49" s="244"/>
      <c r="X49" s="244"/>
      <c r="Y49" s="244">
        <v>54099.62</v>
      </c>
      <c r="Z49" s="243"/>
      <c r="AA49" s="244"/>
      <c r="AB49" s="244">
        <v>5000</v>
      </c>
      <c r="AC49" s="243"/>
      <c r="AD49" s="244"/>
      <c r="AE49" s="244"/>
      <c r="AF49" s="244"/>
      <c r="AG49" s="243">
        <v>26800853.85</v>
      </c>
      <c r="AH49" s="244"/>
      <c r="AI49" s="243"/>
      <c r="AJ49" s="243"/>
      <c r="AK49" s="229"/>
      <c r="AL49" s="229">
        <v>272016.11</v>
      </c>
      <c r="AM49" s="229"/>
      <c r="AN49" s="243">
        <v>4447674.83</v>
      </c>
      <c r="AO49" s="268">
        <v>1422978.39</v>
      </c>
      <c r="AP49" s="289">
        <v>284185.86</v>
      </c>
      <c r="AQ49" s="230"/>
      <c r="AR49" s="229"/>
      <c r="AS49" s="229">
        <v>273380.05</v>
      </c>
      <c r="AT49" s="229"/>
      <c r="AU49" s="267">
        <v>10805.81</v>
      </c>
      <c r="AV49" s="276">
        <v>0</v>
      </c>
      <c r="AW49" s="261"/>
      <c r="AX49" s="244"/>
      <c r="AY49" s="272"/>
      <c r="AZ49" s="289">
        <v>0</v>
      </c>
      <c r="BA49" s="245"/>
      <c r="BB49" s="258"/>
      <c r="BC49" s="245"/>
      <c r="BD49" s="258"/>
      <c r="BE49" s="271"/>
      <c r="BF49" s="289">
        <v>0</v>
      </c>
      <c r="BG49" s="244"/>
      <c r="BH49" s="268"/>
    </row>
    <row r="50" spans="1:60" ht="15">
      <c r="A50" s="279" t="s">
        <v>85</v>
      </c>
      <c r="B50" s="280" t="s">
        <v>421</v>
      </c>
      <c r="C50" s="282"/>
      <c r="D50" s="321">
        <v>1640976878.0999997</v>
      </c>
      <c r="E50" s="322">
        <v>1639083072.8999996</v>
      </c>
      <c r="F50" s="323">
        <v>291315742.17</v>
      </c>
      <c r="G50" s="324">
        <v>59518571.06</v>
      </c>
      <c r="H50" s="324">
        <v>0</v>
      </c>
      <c r="I50" s="324">
        <v>0</v>
      </c>
      <c r="J50" s="324">
        <v>-17500</v>
      </c>
      <c r="K50" s="324">
        <v>0</v>
      </c>
      <c r="L50" s="324">
        <v>0</v>
      </c>
      <c r="M50" s="324">
        <v>27034261.689999998</v>
      </c>
      <c r="N50" s="324">
        <v>7242510.14</v>
      </c>
      <c r="O50" s="324">
        <v>220176.78999999998</v>
      </c>
      <c r="P50" s="324">
        <v>0</v>
      </c>
      <c r="Q50" s="324">
        <v>143697561.57999998</v>
      </c>
      <c r="R50" s="324">
        <v>711463863</v>
      </c>
      <c r="S50" s="324">
        <v>234746750.98000002</v>
      </c>
      <c r="T50" s="324">
        <v>2940175.26</v>
      </c>
      <c r="U50" s="324">
        <v>21353862.58</v>
      </c>
      <c r="V50" s="324">
        <v>4214262</v>
      </c>
      <c r="W50" s="324">
        <v>8574</v>
      </c>
      <c r="X50" s="324">
        <v>45792</v>
      </c>
      <c r="Y50" s="324">
        <v>465268.35</v>
      </c>
      <c r="Z50" s="324">
        <v>0</v>
      </c>
      <c r="AA50" s="324">
        <v>1185</v>
      </c>
      <c r="AB50" s="324">
        <v>21572990</v>
      </c>
      <c r="AC50" s="324">
        <v>0</v>
      </c>
      <c r="AD50" s="324">
        <v>0</v>
      </c>
      <c r="AE50" s="324">
        <v>318794.15</v>
      </c>
      <c r="AF50" s="324">
        <v>15927</v>
      </c>
      <c r="AG50" s="324">
        <v>81082933.12</v>
      </c>
      <c r="AH50" s="324">
        <v>0</v>
      </c>
      <c r="AI50" s="324">
        <v>62785</v>
      </c>
      <c r="AJ50" s="324">
        <v>0</v>
      </c>
      <c r="AK50" s="324">
        <v>0</v>
      </c>
      <c r="AL50" s="326">
        <v>-310404.63</v>
      </c>
      <c r="AM50" s="320">
        <v>620134.79</v>
      </c>
      <c r="AN50" s="320">
        <v>13509161.62</v>
      </c>
      <c r="AO50" s="333">
        <v>17959695.25</v>
      </c>
      <c r="AP50" s="329">
        <v>510465.19999999995</v>
      </c>
      <c r="AQ50" s="324">
        <v>0</v>
      </c>
      <c r="AR50" s="324">
        <v>0</v>
      </c>
      <c r="AS50" s="324">
        <v>353182.67</v>
      </c>
      <c r="AT50" s="324">
        <v>0</v>
      </c>
      <c r="AU50" s="321">
        <v>157282.53</v>
      </c>
      <c r="AV50" s="322">
        <v>0</v>
      </c>
      <c r="AW50" s="323">
        <v>0</v>
      </c>
      <c r="AX50" s="324">
        <v>0</v>
      </c>
      <c r="AY50" s="328">
        <v>0</v>
      </c>
      <c r="AZ50" s="330">
        <v>0</v>
      </c>
      <c r="BA50" s="324">
        <v>0</v>
      </c>
      <c r="BB50" s="324">
        <v>0</v>
      </c>
      <c r="BC50" s="324">
        <v>0</v>
      </c>
      <c r="BD50" s="324">
        <v>0</v>
      </c>
      <c r="BE50" s="328">
        <v>0</v>
      </c>
      <c r="BF50" s="330">
        <v>1383340</v>
      </c>
      <c r="BG50" s="324">
        <v>1473780</v>
      </c>
      <c r="BH50" s="321">
        <v>-90440</v>
      </c>
    </row>
    <row r="51" spans="1:60" ht="15">
      <c r="A51" s="274">
        <v>36</v>
      </c>
      <c r="B51" s="237" t="s">
        <v>87</v>
      </c>
      <c r="C51" s="238" t="s">
        <v>88</v>
      </c>
      <c r="D51" s="270">
        <v>164039221.45</v>
      </c>
      <c r="E51" s="276">
        <v>163545927.04</v>
      </c>
      <c r="F51" s="261">
        <v>33931408.27</v>
      </c>
      <c r="G51" s="244">
        <v>3858570.7</v>
      </c>
      <c r="H51" s="243"/>
      <c r="I51" s="244"/>
      <c r="J51" s="243"/>
      <c r="K51" s="243"/>
      <c r="L51" s="244"/>
      <c r="M51" s="246">
        <v>1694423.51</v>
      </c>
      <c r="N51" s="251">
        <v>744160.85</v>
      </c>
      <c r="O51" s="243">
        <v>56536</v>
      </c>
      <c r="P51" s="244"/>
      <c r="Q51" s="244">
        <v>15044182.44</v>
      </c>
      <c r="R51" s="243">
        <v>64702088</v>
      </c>
      <c r="S51" s="244">
        <v>21376153</v>
      </c>
      <c r="T51" s="244">
        <v>265534</v>
      </c>
      <c r="U51" s="244">
        <v>1936334</v>
      </c>
      <c r="V51" s="244"/>
      <c r="W51" s="244"/>
      <c r="X51" s="244"/>
      <c r="Y51" s="244">
        <v>3247.45</v>
      </c>
      <c r="Z51" s="243"/>
      <c r="AA51" s="244"/>
      <c r="AB51" s="244"/>
      <c r="AC51" s="243"/>
      <c r="AD51" s="244"/>
      <c r="AE51" s="244"/>
      <c r="AF51" s="244"/>
      <c r="AG51" s="243">
        <v>4476065</v>
      </c>
      <c r="AH51" s="244"/>
      <c r="AI51" s="243"/>
      <c r="AJ51" s="243"/>
      <c r="AK51" s="243"/>
      <c r="AL51" s="244">
        <v>-1519300.99</v>
      </c>
      <c r="AM51" s="244">
        <v>3174860.18</v>
      </c>
      <c r="AN51" s="243">
        <v>497685.23</v>
      </c>
      <c r="AO51" s="268">
        <v>13303979.4</v>
      </c>
      <c r="AP51" s="289">
        <v>8114.41</v>
      </c>
      <c r="AQ51" s="244"/>
      <c r="AR51" s="229"/>
      <c r="AS51" s="229">
        <v>8114.41</v>
      </c>
      <c r="AT51" s="229"/>
      <c r="AU51" s="268"/>
      <c r="AV51" s="276">
        <v>0</v>
      </c>
      <c r="AW51" s="261"/>
      <c r="AX51" s="244"/>
      <c r="AY51" s="272"/>
      <c r="AZ51" s="289">
        <v>0</v>
      </c>
      <c r="BA51" s="244"/>
      <c r="BB51" s="243"/>
      <c r="BC51" s="244"/>
      <c r="BD51" s="258"/>
      <c r="BE51" s="271"/>
      <c r="BF51" s="289">
        <v>485180</v>
      </c>
      <c r="BG51" s="244">
        <v>485180</v>
      </c>
      <c r="BH51" s="268"/>
    </row>
    <row r="52" spans="1:60" ht="15">
      <c r="A52" s="279">
        <v>3515</v>
      </c>
      <c r="B52" s="280" t="s">
        <v>89</v>
      </c>
      <c r="C52" s="282"/>
      <c r="D52" s="331">
        <v>164039221.45</v>
      </c>
      <c r="E52" s="332">
        <v>163545927.04</v>
      </c>
      <c r="F52" s="323">
        <v>33931408.27</v>
      </c>
      <c r="G52" s="324">
        <v>3858570.7</v>
      </c>
      <c r="H52" s="327">
        <v>0</v>
      </c>
      <c r="I52" s="324">
        <v>0</v>
      </c>
      <c r="J52" s="327">
        <v>0</v>
      </c>
      <c r="K52" s="324">
        <v>0</v>
      </c>
      <c r="L52" s="324">
        <v>0</v>
      </c>
      <c r="M52" s="324">
        <v>1694423.51</v>
      </c>
      <c r="N52" s="324">
        <v>744160.85</v>
      </c>
      <c r="O52" s="324">
        <v>56536</v>
      </c>
      <c r="P52" s="324">
        <v>0</v>
      </c>
      <c r="Q52" s="324">
        <v>15044182.44</v>
      </c>
      <c r="R52" s="324">
        <v>64702088</v>
      </c>
      <c r="S52" s="324">
        <v>21376153</v>
      </c>
      <c r="T52" s="324">
        <v>265534</v>
      </c>
      <c r="U52" s="324">
        <v>1936334</v>
      </c>
      <c r="V52" s="324">
        <v>0</v>
      </c>
      <c r="W52" s="324">
        <v>0</v>
      </c>
      <c r="X52" s="324">
        <v>0</v>
      </c>
      <c r="Y52" s="324">
        <v>3247.45</v>
      </c>
      <c r="Z52" s="324">
        <v>0</v>
      </c>
      <c r="AA52" s="324">
        <v>0</v>
      </c>
      <c r="AB52" s="324">
        <v>0</v>
      </c>
      <c r="AC52" s="324">
        <v>0</v>
      </c>
      <c r="AD52" s="324">
        <v>0</v>
      </c>
      <c r="AE52" s="324">
        <v>0</v>
      </c>
      <c r="AF52" s="324">
        <v>0</v>
      </c>
      <c r="AG52" s="324">
        <v>4476065</v>
      </c>
      <c r="AH52" s="324">
        <v>0</v>
      </c>
      <c r="AI52" s="324">
        <v>0</v>
      </c>
      <c r="AJ52" s="324">
        <v>0</v>
      </c>
      <c r="AK52" s="324">
        <v>0</v>
      </c>
      <c r="AL52" s="324">
        <v>-1519300.99</v>
      </c>
      <c r="AM52" s="324">
        <v>3174860.18</v>
      </c>
      <c r="AN52" s="324">
        <v>497685.23</v>
      </c>
      <c r="AO52" s="321">
        <v>13303979.4</v>
      </c>
      <c r="AP52" s="329">
        <v>8114.41</v>
      </c>
      <c r="AQ52" s="324">
        <v>0</v>
      </c>
      <c r="AR52" s="324">
        <v>0</v>
      </c>
      <c r="AS52" s="324">
        <v>8114.41</v>
      </c>
      <c r="AT52" s="324">
        <v>0</v>
      </c>
      <c r="AU52" s="321">
        <v>0</v>
      </c>
      <c r="AV52" s="322">
        <v>0</v>
      </c>
      <c r="AW52" s="323">
        <v>0</v>
      </c>
      <c r="AX52" s="324">
        <v>0</v>
      </c>
      <c r="AY52" s="328">
        <v>0</v>
      </c>
      <c r="AZ52" s="330">
        <v>0</v>
      </c>
      <c r="BA52" s="324">
        <v>0</v>
      </c>
      <c r="BB52" s="324">
        <v>0</v>
      </c>
      <c r="BC52" s="324">
        <v>0</v>
      </c>
      <c r="BD52" s="324">
        <v>0</v>
      </c>
      <c r="BE52" s="328">
        <v>0</v>
      </c>
      <c r="BF52" s="330">
        <v>485180</v>
      </c>
      <c r="BG52" s="324">
        <v>485180</v>
      </c>
      <c r="BH52" s="321">
        <v>0</v>
      </c>
    </row>
    <row r="53" spans="1:60" ht="15">
      <c r="A53" s="343">
        <v>37</v>
      </c>
      <c r="B53" s="237" t="s">
        <v>90</v>
      </c>
      <c r="C53" s="238" t="s">
        <v>91</v>
      </c>
      <c r="D53" s="270">
        <v>852337161.0500001</v>
      </c>
      <c r="E53" s="278">
        <v>849505616.1300001</v>
      </c>
      <c r="F53" s="261">
        <v>522637370.59</v>
      </c>
      <c r="G53" s="244">
        <v>6956608.2</v>
      </c>
      <c r="H53" s="230"/>
      <c r="I53" s="242">
        <v>45141158.69</v>
      </c>
      <c r="J53" s="243"/>
      <c r="K53" s="243"/>
      <c r="L53" s="244"/>
      <c r="M53" s="246">
        <v>14277927.04</v>
      </c>
      <c r="N53" s="243">
        <v>1826421.58</v>
      </c>
      <c r="O53" s="258">
        <v>121981.7</v>
      </c>
      <c r="P53" s="245"/>
      <c r="Q53" s="244">
        <v>30157847.6</v>
      </c>
      <c r="R53" s="244">
        <v>155309075</v>
      </c>
      <c r="S53" s="244">
        <v>51442883</v>
      </c>
      <c r="T53" s="244">
        <v>630611</v>
      </c>
      <c r="U53" s="244">
        <v>4291486.15</v>
      </c>
      <c r="V53" s="244"/>
      <c r="W53" s="244"/>
      <c r="X53" s="244"/>
      <c r="Y53" s="244">
        <v>5550</v>
      </c>
      <c r="Z53" s="243"/>
      <c r="AA53" s="244"/>
      <c r="AB53" s="244">
        <v>143399</v>
      </c>
      <c r="AC53" s="230"/>
      <c r="AD53" s="242"/>
      <c r="AE53" s="244">
        <v>309325.46</v>
      </c>
      <c r="AF53" s="244"/>
      <c r="AG53" s="243">
        <v>8078160.8</v>
      </c>
      <c r="AH53" s="244"/>
      <c r="AI53" s="243"/>
      <c r="AJ53" s="243"/>
      <c r="AK53" s="243">
        <v>5222998.5</v>
      </c>
      <c r="AL53" s="244">
        <v>15770.94</v>
      </c>
      <c r="AM53" s="244">
        <v>6146.04</v>
      </c>
      <c r="AN53" s="243">
        <v>1962583.36</v>
      </c>
      <c r="AO53" s="268">
        <v>968311.48</v>
      </c>
      <c r="AP53" s="289">
        <v>167514.92</v>
      </c>
      <c r="AQ53" s="244"/>
      <c r="AR53" s="229"/>
      <c r="AS53" s="229">
        <v>167514.92</v>
      </c>
      <c r="AT53" s="229"/>
      <c r="AU53" s="268"/>
      <c r="AV53" s="276">
        <v>0</v>
      </c>
      <c r="AW53" s="261"/>
      <c r="AX53" s="244"/>
      <c r="AY53" s="272"/>
      <c r="AZ53" s="289">
        <v>0</v>
      </c>
      <c r="BA53" s="245"/>
      <c r="BB53" s="258"/>
      <c r="BC53" s="245"/>
      <c r="BD53" s="245"/>
      <c r="BE53" s="271"/>
      <c r="BF53" s="289">
        <v>2664030</v>
      </c>
      <c r="BG53" s="244">
        <v>2664030</v>
      </c>
      <c r="BH53" s="268"/>
    </row>
    <row r="54" spans="1:60" ht="15">
      <c r="A54" s="274">
        <v>38</v>
      </c>
      <c r="B54" s="239" t="s">
        <v>92</v>
      </c>
      <c r="C54" s="238" t="s">
        <v>93</v>
      </c>
      <c r="D54" s="270">
        <v>1947915339.7699997</v>
      </c>
      <c r="E54" s="276">
        <v>1932786597.5599997</v>
      </c>
      <c r="F54" s="266">
        <v>1286800634.05</v>
      </c>
      <c r="G54" s="229">
        <v>17722803.43</v>
      </c>
      <c r="H54" s="229"/>
      <c r="I54" s="229"/>
      <c r="J54" s="229"/>
      <c r="K54" s="229">
        <v>-78426112.9</v>
      </c>
      <c r="L54" s="229"/>
      <c r="M54" s="231">
        <v>21530780.89</v>
      </c>
      <c r="N54" s="243">
        <v>2506810.84</v>
      </c>
      <c r="O54" s="230">
        <v>476798</v>
      </c>
      <c r="P54" s="229">
        <v>-10967647.25</v>
      </c>
      <c r="Q54" s="242">
        <v>65542736.28</v>
      </c>
      <c r="R54" s="230">
        <v>379982274</v>
      </c>
      <c r="S54" s="229">
        <v>127414500.25</v>
      </c>
      <c r="T54" s="229">
        <v>1587667.87</v>
      </c>
      <c r="U54" s="229">
        <v>7442296.06</v>
      </c>
      <c r="V54" s="229">
        <v>10158905.3</v>
      </c>
      <c r="W54" s="229"/>
      <c r="X54" s="229"/>
      <c r="Y54" s="242"/>
      <c r="Z54" s="230"/>
      <c r="AA54" s="242">
        <v>1104.27</v>
      </c>
      <c r="AB54" s="244">
        <v>3512</v>
      </c>
      <c r="AC54" s="230"/>
      <c r="AD54" s="242">
        <v>7050759.84</v>
      </c>
      <c r="AE54" s="244">
        <v>44968.9</v>
      </c>
      <c r="AF54" s="244"/>
      <c r="AG54" s="243">
        <v>62743757.77</v>
      </c>
      <c r="AH54" s="244"/>
      <c r="AI54" s="243"/>
      <c r="AJ54" s="243"/>
      <c r="AK54" s="243"/>
      <c r="AL54" s="244">
        <v>-3423730.18</v>
      </c>
      <c r="AM54" s="244">
        <v>56865.92</v>
      </c>
      <c r="AN54" s="243">
        <v>22004493.13</v>
      </c>
      <c r="AO54" s="268">
        <v>12532419.09</v>
      </c>
      <c r="AP54" s="288">
        <v>159662.21</v>
      </c>
      <c r="AQ54" s="244"/>
      <c r="AR54" s="229"/>
      <c r="AS54" s="229">
        <v>159662.21</v>
      </c>
      <c r="AT54" s="229"/>
      <c r="AU54" s="268"/>
      <c r="AV54" s="276">
        <v>0</v>
      </c>
      <c r="AW54" s="261"/>
      <c r="AX54" s="244"/>
      <c r="AY54" s="272"/>
      <c r="AZ54" s="289">
        <v>0</v>
      </c>
      <c r="BA54" s="245"/>
      <c r="BB54" s="258"/>
      <c r="BC54" s="245"/>
      <c r="BD54" s="258"/>
      <c r="BE54" s="272"/>
      <c r="BF54" s="289">
        <v>14969080</v>
      </c>
      <c r="BG54" s="230">
        <v>14969080</v>
      </c>
      <c r="BH54" s="267"/>
    </row>
    <row r="55" spans="1:60" ht="15">
      <c r="A55" s="274">
        <v>39</v>
      </c>
      <c r="B55" s="237" t="s">
        <v>94</v>
      </c>
      <c r="C55" s="238" t="s">
        <v>95</v>
      </c>
      <c r="D55" s="270">
        <v>5382768973.549998</v>
      </c>
      <c r="E55" s="276">
        <v>5321462858.079998</v>
      </c>
      <c r="F55" s="266">
        <v>2093559003.65</v>
      </c>
      <c r="G55" s="229">
        <v>83805953.59</v>
      </c>
      <c r="H55" s="229"/>
      <c r="I55" s="229">
        <v>533895494.76</v>
      </c>
      <c r="J55" s="229"/>
      <c r="K55" s="229">
        <v>-2169358.06</v>
      </c>
      <c r="L55" s="229">
        <v>-4534.93</v>
      </c>
      <c r="M55" s="231">
        <v>37610557.73</v>
      </c>
      <c r="N55" s="243">
        <v>18090558.65</v>
      </c>
      <c r="O55" s="230">
        <v>1817437.99</v>
      </c>
      <c r="P55" s="229"/>
      <c r="Q55" s="229">
        <v>209577048.04</v>
      </c>
      <c r="R55" s="229">
        <v>1491118202.49</v>
      </c>
      <c r="S55" s="229">
        <v>493559852.57</v>
      </c>
      <c r="T55" s="229">
        <v>5903375.9</v>
      </c>
      <c r="U55" s="229">
        <v>35315104.07</v>
      </c>
      <c r="V55" s="229"/>
      <c r="W55" s="229"/>
      <c r="X55" s="229">
        <v>113707</v>
      </c>
      <c r="Y55" s="229">
        <v>309294.86</v>
      </c>
      <c r="Z55" s="229"/>
      <c r="AA55" s="247">
        <v>240.26</v>
      </c>
      <c r="AB55" s="242">
        <v>805</v>
      </c>
      <c r="AC55" s="230"/>
      <c r="AD55" s="242">
        <v>47393.2</v>
      </c>
      <c r="AE55" s="244">
        <v>2303373.62</v>
      </c>
      <c r="AF55" s="244"/>
      <c r="AG55" s="243">
        <v>229613274.49</v>
      </c>
      <c r="AH55" s="244"/>
      <c r="AI55" s="243"/>
      <c r="AJ55" s="243"/>
      <c r="AK55" s="243">
        <v>-449161</v>
      </c>
      <c r="AL55" s="244">
        <v>1092360.91</v>
      </c>
      <c r="AM55" s="244">
        <v>2760058.34</v>
      </c>
      <c r="AN55" s="243">
        <v>27020999.98</v>
      </c>
      <c r="AO55" s="272">
        <v>56571814.97</v>
      </c>
      <c r="AP55" s="289">
        <v>1333985.47</v>
      </c>
      <c r="AQ55" s="244"/>
      <c r="AR55" s="229">
        <v>214.96</v>
      </c>
      <c r="AS55" s="229">
        <v>740885.54</v>
      </c>
      <c r="AT55" s="229"/>
      <c r="AU55" s="268">
        <v>592884.97</v>
      </c>
      <c r="AV55" s="276">
        <v>0</v>
      </c>
      <c r="AW55" s="261"/>
      <c r="AX55" s="244"/>
      <c r="AY55" s="272"/>
      <c r="AZ55" s="289">
        <v>0</v>
      </c>
      <c r="BA55" s="245"/>
      <c r="BB55" s="258"/>
      <c r="BC55" s="245"/>
      <c r="BD55" s="258"/>
      <c r="BE55" s="271"/>
      <c r="BF55" s="289">
        <v>59972130</v>
      </c>
      <c r="BG55" s="230">
        <v>59972130</v>
      </c>
      <c r="BH55" s="267"/>
    </row>
    <row r="56" spans="1:60" ht="15">
      <c r="A56" s="274">
        <v>40</v>
      </c>
      <c r="B56" s="239" t="s">
        <v>96</v>
      </c>
      <c r="C56" s="238" t="s">
        <v>97</v>
      </c>
      <c r="D56" s="275">
        <v>1145469828.8700004</v>
      </c>
      <c r="E56" s="276">
        <v>1141457287.6600003</v>
      </c>
      <c r="F56" s="266">
        <v>109686128.69</v>
      </c>
      <c r="G56" s="229">
        <v>16224339.36</v>
      </c>
      <c r="H56" s="229"/>
      <c r="I56" s="229">
        <v>246613972.61</v>
      </c>
      <c r="J56" s="229"/>
      <c r="K56" s="229"/>
      <c r="L56" s="229">
        <v>-7148</v>
      </c>
      <c r="M56" s="231">
        <v>12198554.16</v>
      </c>
      <c r="N56" s="243">
        <v>4578585.16</v>
      </c>
      <c r="O56" s="230">
        <v>225203.56</v>
      </c>
      <c r="P56" s="229"/>
      <c r="Q56" s="229">
        <v>42325477.05</v>
      </c>
      <c r="R56" s="229">
        <v>467153327</v>
      </c>
      <c r="S56" s="229">
        <v>153168935</v>
      </c>
      <c r="T56" s="229"/>
      <c r="U56" s="229">
        <v>9093949.86</v>
      </c>
      <c r="V56" s="229"/>
      <c r="W56" s="229"/>
      <c r="X56" s="229">
        <v>136</v>
      </c>
      <c r="Y56" s="229">
        <v>13500</v>
      </c>
      <c r="Z56" s="231"/>
      <c r="AA56" s="251"/>
      <c r="AB56" s="244"/>
      <c r="AC56" s="230"/>
      <c r="AD56" s="242"/>
      <c r="AE56" s="244">
        <v>9116.07</v>
      </c>
      <c r="AF56" s="244"/>
      <c r="AG56" s="243">
        <v>55593126.31</v>
      </c>
      <c r="AH56" s="244"/>
      <c r="AI56" s="243">
        <v>535560</v>
      </c>
      <c r="AJ56" s="243"/>
      <c r="AK56" s="243"/>
      <c r="AL56" s="244"/>
      <c r="AM56" s="244"/>
      <c r="AN56" s="243">
        <v>5132084.65</v>
      </c>
      <c r="AO56" s="272">
        <v>18912440.18</v>
      </c>
      <c r="AP56" s="295">
        <v>1374.21</v>
      </c>
      <c r="AQ56" s="259"/>
      <c r="AR56" s="229"/>
      <c r="AS56" s="229">
        <v>1374.21</v>
      </c>
      <c r="AT56" s="229"/>
      <c r="AU56" s="268"/>
      <c r="AV56" s="276">
        <v>0</v>
      </c>
      <c r="AW56" s="261"/>
      <c r="AX56" s="244"/>
      <c r="AY56" s="272"/>
      <c r="AZ56" s="289">
        <v>0</v>
      </c>
      <c r="BA56" s="245"/>
      <c r="BB56" s="258"/>
      <c r="BC56" s="245"/>
      <c r="BD56" s="258"/>
      <c r="BE56" s="272"/>
      <c r="BF56" s="289">
        <v>4011167</v>
      </c>
      <c r="BG56" s="230">
        <v>4484077</v>
      </c>
      <c r="BH56" s="267">
        <v>-472910</v>
      </c>
    </row>
    <row r="57" spans="1:60" ht="15">
      <c r="A57" s="274">
        <v>41</v>
      </c>
      <c r="B57" s="239" t="s">
        <v>98</v>
      </c>
      <c r="C57" s="238" t="s">
        <v>99</v>
      </c>
      <c r="D57" s="270">
        <v>359484112.06</v>
      </c>
      <c r="E57" s="276">
        <v>359447111.44</v>
      </c>
      <c r="F57" s="266">
        <v>18583873.32</v>
      </c>
      <c r="G57" s="229">
        <v>9804332.01</v>
      </c>
      <c r="H57" s="229"/>
      <c r="I57" s="229"/>
      <c r="J57" s="229"/>
      <c r="K57" s="242"/>
      <c r="L57" s="230"/>
      <c r="M57" s="231">
        <v>1658138.93</v>
      </c>
      <c r="N57" s="243">
        <v>2966056.34</v>
      </c>
      <c r="O57" s="230">
        <v>389588.03</v>
      </c>
      <c r="P57" s="229"/>
      <c r="Q57" s="229">
        <v>21273493.34</v>
      </c>
      <c r="R57" s="229">
        <v>205718729</v>
      </c>
      <c r="S57" s="229">
        <v>65605608</v>
      </c>
      <c r="T57" s="229">
        <v>815216.01</v>
      </c>
      <c r="U57" s="229">
        <v>3853211</v>
      </c>
      <c r="V57" s="229"/>
      <c r="W57" s="229"/>
      <c r="X57" s="229">
        <v>45209</v>
      </c>
      <c r="Y57" s="229">
        <v>24727.58</v>
      </c>
      <c r="Z57" s="231"/>
      <c r="AA57" s="243"/>
      <c r="AB57" s="244">
        <v>1712770</v>
      </c>
      <c r="AC57" s="230"/>
      <c r="AD57" s="242"/>
      <c r="AE57" s="244">
        <v>17510.12</v>
      </c>
      <c r="AF57" s="244"/>
      <c r="AG57" s="243">
        <v>20814938</v>
      </c>
      <c r="AH57" s="244"/>
      <c r="AI57" s="243"/>
      <c r="AJ57" s="243"/>
      <c r="AK57" s="243"/>
      <c r="AL57" s="244">
        <v>33568</v>
      </c>
      <c r="AM57" s="244"/>
      <c r="AN57" s="243">
        <v>2785565.8</v>
      </c>
      <c r="AO57" s="272">
        <v>3344576.96</v>
      </c>
      <c r="AP57" s="296">
        <v>37000.62</v>
      </c>
      <c r="AQ57" s="259"/>
      <c r="AR57" s="229"/>
      <c r="AS57" s="229">
        <v>37000.62</v>
      </c>
      <c r="AT57" s="229"/>
      <c r="AU57" s="268"/>
      <c r="AV57" s="276">
        <v>0</v>
      </c>
      <c r="AW57" s="261"/>
      <c r="AX57" s="244"/>
      <c r="AY57" s="272"/>
      <c r="AZ57" s="289">
        <v>0</v>
      </c>
      <c r="BA57" s="245"/>
      <c r="BB57" s="258"/>
      <c r="BC57" s="245"/>
      <c r="BD57" s="258"/>
      <c r="BE57" s="271"/>
      <c r="BF57" s="289">
        <v>0</v>
      </c>
      <c r="BG57" s="230"/>
      <c r="BH57" s="267"/>
    </row>
    <row r="58" spans="1:60" ht="15">
      <c r="A58" s="274">
        <v>42</v>
      </c>
      <c r="B58" s="237" t="s">
        <v>100</v>
      </c>
      <c r="C58" s="238" t="s">
        <v>101</v>
      </c>
      <c r="D58" s="275">
        <v>1061177154.65</v>
      </c>
      <c r="E58" s="276">
        <v>1006624981.36</v>
      </c>
      <c r="F58" s="266">
        <v>454757506.38</v>
      </c>
      <c r="G58" s="229">
        <v>11626946.84</v>
      </c>
      <c r="H58" s="242"/>
      <c r="I58" s="230"/>
      <c r="J58" s="242"/>
      <c r="K58" s="244"/>
      <c r="L58" s="230"/>
      <c r="M58" s="252">
        <v>18619822.15</v>
      </c>
      <c r="N58" s="255">
        <v>808720.98</v>
      </c>
      <c r="O58" s="230">
        <v>549178.69</v>
      </c>
      <c r="P58" s="229"/>
      <c r="Q58" s="229">
        <v>74080910.94</v>
      </c>
      <c r="R58" s="229">
        <v>304172358</v>
      </c>
      <c r="S58" s="229">
        <v>100952685.16</v>
      </c>
      <c r="T58" s="247">
        <v>1246728.95</v>
      </c>
      <c r="U58" s="229">
        <v>8027490.42</v>
      </c>
      <c r="V58" s="229"/>
      <c r="W58" s="242"/>
      <c r="X58" s="230"/>
      <c r="Y58" s="229">
        <v>1200</v>
      </c>
      <c r="Z58" s="231"/>
      <c r="AA58" s="243"/>
      <c r="AB58" s="244">
        <v>100000</v>
      </c>
      <c r="AC58" s="230"/>
      <c r="AD58" s="242"/>
      <c r="AE58" s="244"/>
      <c r="AF58" s="244"/>
      <c r="AG58" s="243">
        <v>48222424.89</v>
      </c>
      <c r="AH58" s="244"/>
      <c r="AI58" s="243"/>
      <c r="AJ58" s="243"/>
      <c r="AK58" s="243">
        <v>-22558182.4</v>
      </c>
      <c r="AL58" s="244"/>
      <c r="AM58" s="244"/>
      <c r="AN58" s="243">
        <v>3260929.16</v>
      </c>
      <c r="AO58" s="272">
        <v>2756261.2</v>
      </c>
      <c r="AP58" s="288">
        <v>7993.29</v>
      </c>
      <c r="AQ58" s="244"/>
      <c r="AR58" s="229"/>
      <c r="AS58" s="229">
        <v>7993.29</v>
      </c>
      <c r="AT58" s="229"/>
      <c r="AU58" s="268"/>
      <c r="AV58" s="276">
        <v>0</v>
      </c>
      <c r="AW58" s="261"/>
      <c r="AX58" s="244"/>
      <c r="AY58" s="272"/>
      <c r="AZ58" s="289">
        <v>0</v>
      </c>
      <c r="BA58" s="245"/>
      <c r="BB58" s="258"/>
      <c r="BC58" s="258"/>
      <c r="BD58" s="258"/>
      <c r="BE58" s="271"/>
      <c r="BF58" s="289">
        <v>54544180</v>
      </c>
      <c r="BG58" s="230">
        <v>54544180</v>
      </c>
      <c r="BH58" s="267"/>
    </row>
    <row r="59" spans="1:60" ht="15">
      <c r="A59" s="274">
        <v>43</v>
      </c>
      <c r="B59" s="237" t="s">
        <v>102</v>
      </c>
      <c r="C59" s="238" t="s">
        <v>103</v>
      </c>
      <c r="D59" s="270">
        <v>2609366770.9199996</v>
      </c>
      <c r="E59" s="276">
        <v>2591373317.68</v>
      </c>
      <c r="F59" s="261">
        <v>1049565776.21</v>
      </c>
      <c r="G59" s="244">
        <v>56520764.59</v>
      </c>
      <c r="H59" s="244"/>
      <c r="I59" s="230">
        <v>71733499.98</v>
      </c>
      <c r="J59" s="242"/>
      <c r="K59" s="244"/>
      <c r="L59" s="234"/>
      <c r="M59" s="253">
        <v>70166808.76</v>
      </c>
      <c r="N59" s="251">
        <v>4787467.17</v>
      </c>
      <c r="O59" s="244">
        <v>344056.85</v>
      </c>
      <c r="P59" s="230"/>
      <c r="Q59" s="229">
        <v>81048201.07</v>
      </c>
      <c r="R59" s="242">
        <v>747308267</v>
      </c>
      <c r="S59" s="234">
        <v>246770245</v>
      </c>
      <c r="T59" s="251">
        <v>3082993.23</v>
      </c>
      <c r="U59" s="230">
        <v>25252051.62</v>
      </c>
      <c r="V59" s="229">
        <v>1982870</v>
      </c>
      <c r="W59" s="242"/>
      <c r="X59" s="230">
        <v>5210</v>
      </c>
      <c r="Y59" s="229">
        <v>72164.65</v>
      </c>
      <c r="Z59" s="231"/>
      <c r="AA59" s="243"/>
      <c r="AB59" s="244"/>
      <c r="AC59" s="230"/>
      <c r="AD59" s="242"/>
      <c r="AE59" s="244">
        <v>32716.22</v>
      </c>
      <c r="AF59" s="244"/>
      <c r="AG59" s="243">
        <v>189851468</v>
      </c>
      <c r="AH59" s="244"/>
      <c r="AI59" s="243"/>
      <c r="AJ59" s="243"/>
      <c r="AK59" s="243"/>
      <c r="AL59" s="244">
        <v>300434.6</v>
      </c>
      <c r="AM59" s="244">
        <v>1230</v>
      </c>
      <c r="AN59" s="243">
        <v>11075788.45</v>
      </c>
      <c r="AO59" s="272">
        <v>31471304.28</v>
      </c>
      <c r="AP59" s="289">
        <v>343787.24</v>
      </c>
      <c r="AQ59" s="244"/>
      <c r="AR59" s="229"/>
      <c r="AS59" s="229">
        <v>343787.24</v>
      </c>
      <c r="AT59" s="229"/>
      <c r="AU59" s="268"/>
      <c r="AV59" s="276">
        <v>0</v>
      </c>
      <c r="AW59" s="261"/>
      <c r="AX59" s="244"/>
      <c r="AY59" s="272"/>
      <c r="AZ59" s="289">
        <v>0</v>
      </c>
      <c r="BA59" s="245"/>
      <c r="BB59" s="258"/>
      <c r="BC59" s="258"/>
      <c r="BD59" s="258"/>
      <c r="BE59" s="271"/>
      <c r="BF59" s="289">
        <v>17649666</v>
      </c>
      <c r="BG59" s="230">
        <v>17649666</v>
      </c>
      <c r="BH59" s="267"/>
    </row>
    <row r="60" spans="1:60" ht="15">
      <c r="A60" s="279">
        <v>3527</v>
      </c>
      <c r="B60" s="280" t="s">
        <v>104</v>
      </c>
      <c r="C60" s="282"/>
      <c r="D60" s="321">
        <v>13358519340.869999</v>
      </c>
      <c r="E60" s="322">
        <v>13202657769.91</v>
      </c>
      <c r="F60" s="323">
        <v>5535590292.89</v>
      </c>
      <c r="G60" s="324">
        <v>202661748.02</v>
      </c>
      <c r="H60" s="324">
        <v>0</v>
      </c>
      <c r="I60" s="325">
        <v>897384126.0400001</v>
      </c>
      <c r="J60" s="324">
        <v>0</v>
      </c>
      <c r="K60" s="324">
        <v>-80595470.96000001</v>
      </c>
      <c r="L60" s="322">
        <v>-11682.93</v>
      </c>
      <c r="M60" s="326">
        <v>176062589.66000003</v>
      </c>
      <c r="N60" s="327">
        <v>35564620.72</v>
      </c>
      <c r="O60" s="324">
        <v>3924244.8200000003</v>
      </c>
      <c r="P60" s="324">
        <v>-10967647.25</v>
      </c>
      <c r="Q60" s="324">
        <v>524005714.31999993</v>
      </c>
      <c r="R60" s="324">
        <v>3750762232.49</v>
      </c>
      <c r="S60" s="324">
        <v>1238914708.98</v>
      </c>
      <c r="T60" s="324">
        <v>13266592.96</v>
      </c>
      <c r="U60" s="324">
        <v>93275589.18</v>
      </c>
      <c r="V60" s="324">
        <v>12141775.3</v>
      </c>
      <c r="W60" s="324">
        <v>0</v>
      </c>
      <c r="X60" s="324">
        <v>164262</v>
      </c>
      <c r="Y60" s="324">
        <v>426437.08999999997</v>
      </c>
      <c r="Z60" s="324">
        <v>0</v>
      </c>
      <c r="AA60" s="324">
        <v>1344.53</v>
      </c>
      <c r="AB60" s="324">
        <v>1960486</v>
      </c>
      <c r="AC60" s="324">
        <v>0</v>
      </c>
      <c r="AD60" s="324">
        <v>7098153.04</v>
      </c>
      <c r="AE60" s="324">
        <v>2717010.39</v>
      </c>
      <c r="AF60" s="324">
        <v>0</v>
      </c>
      <c r="AG60" s="324">
        <v>614917150.26</v>
      </c>
      <c r="AH60" s="324">
        <v>0</v>
      </c>
      <c r="AI60" s="324">
        <v>535560</v>
      </c>
      <c r="AJ60" s="324">
        <v>0</v>
      </c>
      <c r="AK60" s="324">
        <v>-17784344.9</v>
      </c>
      <c r="AL60" s="324">
        <v>-1981595.73</v>
      </c>
      <c r="AM60" s="324">
        <v>2824300.3</v>
      </c>
      <c r="AN60" s="324">
        <v>73242444.53</v>
      </c>
      <c r="AO60" s="328">
        <v>126557128.16</v>
      </c>
      <c r="AP60" s="329">
        <v>2051317.96</v>
      </c>
      <c r="AQ60" s="324">
        <v>0</v>
      </c>
      <c r="AR60" s="324">
        <v>214.96</v>
      </c>
      <c r="AS60" s="324">
        <v>1458218.03</v>
      </c>
      <c r="AT60" s="324">
        <v>0</v>
      </c>
      <c r="AU60" s="321">
        <v>592884.97</v>
      </c>
      <c r="AV60" s="322">
        <v>0</v>
      </c>
      <c r="AW60" s="323">
        <v>0</v>
      </c>
      <c r="AX60" s="324">
        <v>0</v>
      </c>
      <c r="AY60" s="321">
        <v>0</v>
      </c>
      <c r="AZ60" s="330">
        <v>0</v>
      </c>
      <c r="BA60" s="324">
        <v>0</v>
      </c>
      <c r="BB60" s="324">
        <v>0</v>
      </c>
      <c r="BC60" s="324">
        <v>0</v>
      </c>
      <c r="BD60" s="324">
        <v>0</v>
      </c>
      <c r="BE60" s="328">
        <v>0</v>
      </c>
      <c r="BF60" s="330">
        <v>153810253</v>
      </c>
      <c r="BG60" s="324">
        <v>154283163</v>
      </c>
      <c r="BH60" s="321">
        <v>-472910</v>
      </c>
    </row>
    <row r="61" spans="1:60" ht="15">
      <c r="A61" s="274">
        <v>44</v>
      </c>
      <c r="B61" s="239" t="s">
        <v>105</v>
      </c>
      <c r="C61" s="238" t="s">
        <v>106</v>
      </c>
      <c r="D61" s="270">
        <v>201622523.91</v>
      </c>
      <c r="E61" s="276">
        <v>201188386.29999998</v>
      </c>
      <c r="F61" s="261">
        <v>14475044.93</v>
      </c>
      <c r="G61" s="244">
        <v>8179711.68</v>
      </c>
      <c r="H61" s="230"/>
      <c r="I61" s="242">
        <v>3027.96</v>
      </c>
      <c r="J61" s="244"/>
      <c r="K61" s="244"/>
      <c r="L61" s="234"/>
      <c r="M61" s="254">
        <v>2423814.5</v>
      </c>
      <c r="N61" s="256">
        <v>419217.21</v>
      </c>
      <c r="O61" s="230">
        <v>29635.44</v>
      </c>
      <c r="P61" s="229"/>
      <c r="Q61" s="229">
        <v>28762811.69</v>
      </c>
      <c r="R61" s="242">
        <v>103318950</v>
      </c>
      <c r="S61" s="230">
        <v>31725017</v>
      </c>
      <c r="T61" s="257"/>
      <c r="U61" s="230">
        <v>1821929</v>
      </c>
      <c r="V61" s="229"/>
      <c r="W61" s="242"/>
      <c r="X61" s="230">
        <v>3508</v>
      </c>
      <c r="Y61" s="229">
        <v>357350</v>
      </c>
      <c r="Z61" s="229"/>
      <c r="AA61" s="232">
        <v>89500</v>
      </c>
      <c r="AB61" s="242">
        <v>16290</v>
      </c>
      <c r="AC61" s="230"/>
      <c r="AD61" s="242"/>
      <c r="AE61" s="244"/>
      <c r="AF61" s="244"/>
      <c r="AG61" s="243">
        <v>4773440</v>
      </c>
      <c r="AH61" s="244"/>
      <c r="AI61" s="243"/>
      <c r="AJ61" s="243"/>
      <c r="AK61" s="243"/>
      <c r="AL61" s="244"/>
      <c r="AM61" s="244">
        <v>24422.75</v>
      </c>
      <c r="AN61" s="243">
        <v>768933.64</v>
      </c>
      <c r="AO61" s="272">
        <v>3995782.5</v>
      </c>
      <c r="AP61" s="289">
        <v>434137.61</v>
      </c>
      <c r="AQ61" s="244"/>
      <c r="AR61" s="229"/>
      <c r="AS61" s="229">
        <v>92569.45</v>
      </c>
      <c r="AT61" s="229"/>
      <c r="AU61" s="268">
        <v>341568.16</v>
      </c>
      <c r="AV61" s="276">
        <v>0</v>
      </c>
      <c r="AW61" s="264"/>
      <c r="AX61" s="244"/>
      <c r="AY61" s="268"/>
      <c r="AZ61" s="289">
        <v>0</v>
      </c>
      <c r="BA61" s="245"/>
      <c r="BB61" s="258"/>
      <c r="BC61" s="258"/>
      <c r="BD61" s="258"/>
      <c r="BE61" s="271"/>
      <c r="BF61" s="289">
        <v>0</v>
      </c>
      <c r="BG61" s="230"/>
      <c r="BH61" s="267"/>
    </row>
    <row r="62" spans="1:60" ht="15">
      <c r="A62" s="274">
        <v>45</v>
      </c>
      <c r="B62" s="239" t="s">
        <v>107</v>
      </c>
      <c r="C62" s="238" t="s">
        <v>108</v>
      </c>
      <c r="D62" s="270">
        <v>112896054.43000002</v>
      </c>
      <c r="E62" s="278">
        <v>110511471.25000001</v>
      </c>
      <c r="F62" s="261">
        <v>5902924.39</v>
      </c>
      <c r="G62" s="230">
        <v>5009791.26</v>
      </c>
      <c r="H62" s="242"/>
      <c r="I62" s="243">
        <v>83065.21</v>
      </c>
      <c r="J62" s="243"/>
      <c r="K62" s="244"/>
      <c r="L62" s="230">
        <v>59497.99</v>
      </c>
      <c r="M62" s="232">
        <v>1249112.84</v>
      </c>
      <c r="N62" s="249">
        <v>81714.3</v>
      </c>
      <c r="O62" s="244">
        <v>81638.24</v>
      </c>
      <c r="P62" s="230"/>
      <c r="Q62" s="229">
        <v>12440747.74</v>
      </c>
      <c r="R62" s="229">
        <v>58611825</v>
      </c>
      <c r="S62" s="229">
        <v>16968550.43</v>
      </c>
      <c r="T62" s="229"/>
      <c r="U62" s="229">
        <v>968544.59</v>
      </c>
      <c r="V62" s="242"/>
      <c r="W62" s="244"/>
      <c r="X62" s="230"/>
      <c r="Y62" s="229">
        <v>818174.44</v>
      </c>
      <c r="Z62" s="229"/>
      <c r="AA62" s="229"/>
      <c r="AB62" s="242">
        <v>12000</v>
      </c>
      <c r="AC62" s="230"/>
      <c r="AD62" s="242"/>
      <c r="AE62" s="244"/>
      <c r="AF62" s="244"/>
      <c r="AG62" s="243">
        <v>6004298.68</v>
      </c>
      <c r="AH62" s="244"/>
      <c r="AI62" s="243"/>
      <c r="AJ62" s="243"/>
      <c r="AK62" s="243"/>
      <c r="AL62" s="244">
        <v>-142010</v>
      </c>
      <c r="AM62" s="244">
        <v>142410</v>
      </c>
      <c r="AN62" s="243">
        <v>1938506.2</v>
      </c>
      <c r="AO62" s="272">
        <v>280679.94</v>
      </c>
      <c r="AP62" s="288">
        <v>27231.18</v>
      </c>
      <c r="AQ62" s="244"/>
      <c r="AR62" s="229"/>
      <c r="AS62" s="229">
        <v>27231.18</v>
      </c>
      <c r="AT62" s="229"/>
      <c r="AU62" s="268"/>
      <c r="AV62" s="276">
        <v>0</v>
      </c>
      <c r="AW62" s="264"/>
      <c r="AX62" s="230"/>
      <c r="AY62" s="267"/>
      <c r="AZ62" s="288">
        <v>0</v>
      </c>
      <c r="BA62" s="245"/>
      <c r="BB62" s="258"/>
      <c r="BC62" s="258"/>
      <c r="BD62" s="258"/>
      <c r="BE62" s="271"/>
      <c r="BF62" s="289">
        <v>2357352</v>
      </c>
      <c r="BG62" s="244">
        <v>2357352</v>
      </c>
      <c r="BH62" s="268"/>
    </row>
    <row r="63" spans="1:60" ht="15.75" thickBot="1">
      <c r="A63" s="291" t="s">
        <v>109</v>
      </c>
      <c r="B63" s="292" t="s">
        <v>110</v>
      </c>
      <c r="C63" s="293"/>
      <c r="D63" s="311">
        <v>314518578.34</v>
      </c>
      <c r="E63" s="312">
        <v>311699857.54999995</v>
      </c>
      <c r="F63" s="313">
        <v>20377969.32</v>
      </c>
      <c r="G63" s="314">
        <v>13189502.94</v>
      </c>
      <c r="H63" s="314">
        <v>0</v>
      </c>
      <c r="I63" s="314">
        <v>86093.17000000001</v>
      </c>
      <c r="J63" s="314">
        <v>0</v>
      </c>
      <c r="K63" s="314">
        <v>0</v>
      </c>
      <c r="L63" s="315">
        <v>59497.99</v>
      </c>
      <c r="M63" s="314">
        <v>3672927.34</v>
      </c>
      <c r="N63" s="314">
        <v>500931.51</v>
      </c>
      <c r="O63" s="314">
        <v>111273.68000000001</v>
      </c>
      <c r="P63" s="314">
        <v>0</v>
      </c>
      <c r="Q63" s="315">
        <v>41203559.43</v>
      </c>
      <c r="R63" s="314">
        <v>161930775</v>
      </c>
      <c r="S63" s="314">
        <v>48693567.43</v>
      </c>
      <c r="T63" s="314">
        <v>0</v>
      </c>
      <c r="U63" s="314">
        <v>2790473.59</v>
      </c>
      <c r="V63" s="314">
        <v>0</v>
      </c>
      <c r="W63" s="314">
        <v>0</v>
      </c>
      <c r="X63" s="314">
        <v>3508</v>
      </c>
      <c r="Y63" s="314">
        <v>1175524.44</v>
      </c>
      <c r="Z63" s="314">
        <v>0</v>
      </c>
      <c r="AA63" s="314">
        <v>89500</v>
      </c>
      <c r="AB63" s="314">
        <v>28290</v>
      </c>
      <c r="AC63" s="314">
        <v>0</v>
      </c>
      <c r="AD63" s="314">
        <v>0</v>
      </c>
      <c r="AE63" s="314">
        <v>0</v>
      </c>
      <c r="AF63" s="315">
        <v>0</v>
      </c>
      <c r="AG63" s="315">
        <v>10777738.68</v>
      </c>
      <c r="AH63" s="314">
        <v>0</v>
      </c>
      <c r="AI63" s="314">
        <v>0</v>
      </c>
      <c r="AJ63" s="314">
        <v>0</v>
      </c>
      <c r="AK63" s="314">
        <v>0</v>
      </c>
      <c r="AL63" s="314">
        <v>-142010</v>
      </c>
      <c r="AM63" s="314">
        <v>166832.75</v>
      </c>
      <c r="AN63" s="314">
        <v>2707439.84</v>
      </c>
      <c r="AO63" s="316">
        <v>4276462.44</v>
      </c>
      <c r="AP63" s="317">
        <v>461368.79</v>
      </c>
      <c r="AQ63" s="314">
        <v>0</v>
      </c>
      <c r="AR63" s="314">
        <v>0</v>
      </c>
      <c r="AS63" s="314">
        <v>119800.63</v>
      </c>
      <c r="AT63" s="314">
        <v>0</v>
      </c>
      <c r="AU63" s="316">
        <v>341568.16</v>
      </c>
      <c r="AV63" s="318">
        <v>0</v>
      </c>
      <c r="AW63" s="313">
        <v>0</v>
      </c>
      <c r="AX63" s="314">
        <v>0</v>
      </c>
      <c r="AY63" s="316">
        <v>0</v>
      </c>
      <c r="AZ63" s="319">
        <v>0</v>
      </c>
      <c r="BA63" s="314">
        <v>0</v>
      </c>
      <c r="BB63" s="320">
        <v>0</v>
      </c>
      <c r="BC63" s="315">
        <v>0</v>
      </c>
      <c r="BD63" s="314">
        <v>0</v>
      </c>
      <c r="BE63" s="316">
        <v>0</v>
      </c>
      <c r="BF63" s="319">
        <v>2357352</v>
      </c>
      <c r="BG63" s="313">
        <v>2357352</v>
      </c>
      <c r="BH63" s="311">
        <v>0</v>
      </c>
    </row>
    <row r="64" spans="1:60" ht="15.75" thickBot="1">
      <c r="A64" s="757" t="s">
        <v>422</v>
      </c>
      <c r="B64" s="758"/>
      <c r="C64" s="759"/>
      <c r="D64" s="335">
        <v>130231422938.14</v>
      </c>
      <c r="E64" s="336">
        <v>129001532281.47998</v>
      </c>
      <c r="F64" s="337">
        <v>48085263471.420006</v>
      </c>
      <c r="G64" s="338">
        <v>2697990811.73</v>
      </c>
      <c r="H64" s="339">
        <v>75231.06</v>
      </c>
      <c r="I64" s="339">
        <v>4730471295.88</v>
      </c>
      <c r="J64" s="339">
        <v>-2647505.0199999996</v>
      </c>
      <c r="K64" s="339">
        <v>-1482469987.18</v>
      </c>
      <c r="L64" s="339">
        <v>-89390484.15000002</v>
      </c>
      <c r="M64" s="339">
        <v>2253419925.06</v>
      </c>
      <c r="N64" s="339">
        <v>136778667.56</v>
      </c>
      <c r="O64" s="339">
        <v>22364989.81</v>
      </c>
      <c r="P64" s="339">
        <v>-18471386.32</v>
      </c>
      <c r="Q64" s="339">
        <v>4129538264.18</v>
      </c>
      <c r="R64" s="339">
        <v>43580523349.96</v>
      </c>
      <c r="S64" s="339">
        <v>14452313607.710001</v>
      </c>
      <c r="T64" s="339">
        <v>124005881.42000002</v>
      </c>
      <c r="U64" s="339">
        <v>1008815010.37</v>
      </c>
      <c r="V64" s="339">
        <v>30415741.21</v>
      </c>
      <c r="W64" s="339">
        <v>8574</v>
      </c>
      <c r="X64" s="339">
        <v>1509026.3</v>
      </c>
      <c r="Y64" s="339">
        <v>15931688.6</v>
      </c>
      <c r="Z64" s="339">
        <v>0</v>
      </c>
      <c r="AA64" s="339">
        <v>1401424.62</v>
      </c>
      <c r="AB64" s="339">
        <v>64820869.09</v>
      </c>
      <c r="AC64" s="339">
        <v>0</v>
      </c>
      <c r="AD64" s="339">
        <v>506564019.10999995</v>
      </c>
      <c r="AE64" s="339">
        <v>33661754.699999996</v>
      </c>
      <c r="AF64" s="339">
        <v>17927</v>
      </c>
      <c r="AG64" s="339">
        <v>4331185554.54</v>
      </c>
      <c r="AH64" s="339">
        <v>0</v>
      </c>
      <c r="AI64" s="339">
        <v>45184363.42</v>
      </c>
      <c r="AJ64" s="339">
        <v>84937920.03</v>
      </c>
      <c r="AK64" s="339">
        <v>-99921035.34</v>
      </c>
      <c r="AL64" s="339">
        <v>11446419.639999997</v>
      </c>
      <c r="AM64" s="339">
        <v>2123761668.4599998</v>
      </c>
      <c r="AN64" s="339">
        <v>655033002.2499999</v>
      </c>
      <c r="AO64" s="340">
        <v>1566992220.3600004</v>
      </c>
      <c r="AP64" s="341">
        <v>51486843.370000005</v>
      </c>
      <c r="AQ64" s="339">
        <v>0</v>
      </c>
      <c r="AR64" s="339">
        <v>26796004.610000003</v>
      </c>
      <c r="AS64" s="339">
        <v>11181303.070000002</v>
      </c>
      <c r="AT64" s="339">
        <v>0</v>
      </c>
      <c r="AU64" s="335">
        <v>13509535.69</v>
      </c>
      <c r="AV64" s="336">
        <v>1973169.46</v>
      </c>
      <c r="AW64" s="337">
        <v>1973169.46</v>
      </c>
      <c r="AX64" s="339">
        <v>0</v>
      </c>
      <c r="AY64" s="335">
        <v>0</v>
      </c>
      <c r="AZ64" s="341">
        <v>0</v>
      </c>
      <c r="BA64" s="339">
        <v>0</v>
      </c>
      <c r="BB64" s="342">
        <v>0</v>
      </c>
      <c r="BC64" s="339">
        <v>0</v>
      </c>
      <c r="BD64" s="339">
        <v>0</v>
      </c>
      <c r="BE64" s="340">
        <v>0</v>
      </c>
      <c r="BF64" s="341">
        <v>1176430643.83</v>
      </c>
      <c r="BG64" s="339">
        <v>1113403263.83</v>
      </c>
      <c r="BH64" s="335">
        <v>63027380</v>
      </c>
    </row>
    <row r="65" spans="1:60" ht="1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62"/>
      <c r="AT65" s="262"/>
      <c r="AU65" s="262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</row>
    <row r="66" spans="1:60" ht="1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62"/>
      <c r="AT66" s="262"/>
      <c r="AU66" s="262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</row>
    <row r="67" spans="45:48" ht="15">
      <c r="AS67" s="262"/>
      <c r="AT67" s="262"/>
      <c r="AU67" s="262"/>
      <c r="AV67" s="262"/>
    </row>
    <row r="68" spans="45:48" ht="15">
      <c r="AS68" s="262"/>
      <c r="AT68" s="226"/>
      <c r="AU68" s="262"/>
      <c r="AV68" s="226"/>
    </row>
    <row r="69" spans="45:48" ht="15">
      <c r="AS69" s="262"/>
      <c r="AT69" s="226"/>
      <c r="AU69" s="262"/>
      <c r="AV69" s="226"/>
    </row>
    <row r="70" spans="45:48" ht="15">
      <c r="AS70" s="262"/>
      <c r="AT70" s="226"/>
      <c r="AU70" s="226"/>
      <c r="AV70" s="226"/>
    </row>
  </sheetData>
  <mergeCells count="69">
    <mergeCell ref="BF2:BH2"/>
    <mergeCell ref="A64:C64"/>
    <mergeCell ref="D5:D10"/>
    <mergeCell ref="E5:E10"/>
    <mergeCell ref="F5:AO5"/>
    <mergeCell ref="AQ5:AU5"/>
    <mergeCell ref="O6:O8"/>
    <mergeCell ref="P6:P8"/>
    <mergeCell ref="Q6:Q8"/>
    <mergeCell ref="AH6:AH8"/>
    <mergeCell ref="U6:U8"/>
    <mergeCell ref="V6:V8"/>
    <mergeCell ref="W6:W8"/>
    <mergeCell ref="G6:G8"/>
    <mergeCell ref="AA6:AA8"/>
    <mergeCell ref="F6:F8"/>
    <mergeCell ref="T6:T8"/>
    <mergeCell ref="AV5:AY5"/>
    <mergeCell ref="BE6:BE8"/>
    <mergeCell ref="AL6:AL8"/>
    <mergeCell ref="BD6:BD8"/>
    <mergeCell ref="AQ6:AQ8"/>
    <mergeCell ref="BB6:BB8"/>
    <mergeCell ref="AX6:AX8"/>
    <mergeCell ref="AY6:AY8"/>
    <mergeCell ref="AW6:AW8"/>
    <mergeCell ref="BF5:BH5"/>
    <mergeCell ref="BF6:BF10"/>
    <mergeCell ref="BG6:BG8"/>
    <mergeCell ref="BH6:BH8"/>
    <mergeCell ref="AZ5:BE5"/>
    <mergeCell ref="BC6:BC8"/>
    <mergeCell ref="H6:H8"/>
    <mergeCell ref="I6:I8"/>
    <mergeCell ref="J6:J8"/>
    <mergeCell ref="K6:K8"/>
    <mergeCell ref="AF6:AF8"/>
    <mergeCell ref="AB6:AB8"/>
    <mergeCell ref="X6:X8"/>
    <mergeCell ref="L6:L8"/>
    <mergeCell ref="M6:M8"/>
    <mergeCell ref="N6:N8"/>
    <mergeCell ref="Y6:Y8"/>
    <mergeCell ref="Z6:Z8"/>
    <mergeCell ref="AC6:AC8"/>
    <mergeCell ref="AD6:AD8"/>
    <mergeCell ref="R6:R8"/>
    <mergeCell ref="S6:S8"/>
    <mergeCell ref="AG6:AG8"/>
    <mergeCell ref="AJ6:AJ8"/>
    <mergeCell ref="AO6:AO8"/>
    <mergeCell ref="AK6:AK8"/>
    <mergeCell ref="AR6:AR8"/>
    <mergeCell ref="AP6:AP10"/>
    <mergeCell ref="A9:A10"/>
    <mergeCell ref="B9:B10"/>
    <mergeCell ref="C9:C10"/>
    <mergeCell ref="A3:C8"/>
    <mergeCell ref="AZ6:AZ10"/>
    <mergeCell ref="AI6:AI8"/>
    <mergeCell ref="AN6:AN8"/>
    <mergeCell ref="AT6:AT8"/>
    <mergeCell ref="AU6:AU8"/>
    <mergeCell ref="AV6:AV10"/>
    <mergeCell ref="D3:BH4"/>
    <mergeCell ref="AE6:AE8"/>
    <mergeCell ref="BA6:BA8"/>
    <mergeCell ref="AM6:AM8"/>
    <mergeCell ref="AS6:AS8"/>
  </mergeCells>
  <printOptions/>
  <pageMargins left="0.7086614173228347" right="0.5118110236220472" top="0.984251968503937" bottom="0.7874015748031497" header="0.31496062992125984" footer="0.31496062992125984"/>
  <pageSetup fitToHeight="1" fitToWidth="1" horizontalDpi="600" verticalDpi="600" orientation="landscape" paperSize="9" scale="2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29F28-9E54-40E1-83CF-0A4F4A93AA79}">
  <sheetPr>
    <pageSetUpPr fitToPage="1"/>
  </sheetPr>
  <dimension ref="A2:AX65"/>
  <sheetViews>
    <sheetView tabSelected="1" zoomScale="40" zoomScaleNormal="40" workbookViewId="0" topLeftCell="A1">
      <selection activeCell="V28" sqref="V28"/>
    </sheetView>
  </sheetViews>
  <sheetFormatPr defaultColWidth="9.140625" defaultRowHeight="15"/>
  <cols>
    <col min="3" max="3" width="45.140625" style="0" customWidth="1"/>
    <col min="4" max="4" width="17.00390625" style="0" customWidth="1"/>
    <col min="5" max="5" width="14.7109375" style="0" customWidth="1"/>
    <col min="6" max="6" width="13.00390625" style="0" customWidth="1"/>
    <col min="7" max="7" width="14.140625" style="0" customWidth="1"/>
    <col min="8" max="8" width="11.7109375" style="0" customWidth="1"/>
    <col min="9" max="9" width="13.28125" style="0" customWidth="1"/>
    <col min="10" max="10" width="5.140625" style="0" customWidth="1"/>
    <col min="11" max="11" width="5.8515625" style="0" customWidth="1"/>
    <col min="12" max="12" width="5.421875" style="0" customWidth="1"/>
    <col min="13" max="13" width="11.421875" style="0" customWidth="1"/>
    <col min="14" max="14" width="11.00390625" style="0" customWidth="1"/>
    <col min="16" max="16" width="15.00390625" style="0" customWidth="1"/>
    <col min="17" max="17" width="11.421875" style="0" customWidth="1"/>
    <col min="20" max="20" width="11.8515625" style="0" customWidth="1"/>
    <col min="21" max="21" width="11.7109375" style="0" customWidth="1"/>
    <col min="22" max="22" width="13.00390625" style="0" customWidth="1"/>
    <col min="23" max="23" width="12.140625" style="0" customWidth="1"/>
    <col min="24" max="24" width="5.57421875" style="0" customWidth="1"/>
    <col min="26" max="26" width="10.7109375" style="0" customWidth="1"/>
    <col min="27" max="27" width="12.57421875" style="0" customWidth="1"/>
    <col min="28" max="28" width="5.8515625" style="0" customWidth="1"/>
    <col min="29" max="29" width="12.140625" style="0" customWidth="1"/>
    <col min="31" max="31" width="5.140625" style="0" customWidth="1"/>
    <col min="32" max="32" width="7.140625" style="0" customWidth="1"/>
    <col min="33" max="33" width="5.421875" style="0" customWidth="1"/>
    <col min="34" max="34" width="5.140625" style="0" customWidth="1"/>
    <col min="35" max="35" width="5.57421875" style="0" customWidth="1"/>
    <col min="36" max="36" width="5.8515625" style="0" customWidth="1"/>
    <col min="37" max="37" width="6.00390625" style="0" customWidth="1"/>
    <col min="38" max="38" width="4.421875" style="0" customWidth="1"/>
    <col min="39" max="39" width="4.57421875" style="0" customWidth="1"/>
    <col min="40" max="40" width="13.421875" style="0" customWidth="1"/>
    <col min="41" max="41" width="14.140625" style="0" customWidth="1"/>
    <col min="45" max="45" width="5.8515625" style="0" customWidth="1"/>
    <col min="46" max="46" width="6.8515625" style="0" customWidth="1"/>
    <col min="47" max="47" width="4.7109375" style="0" customWidth="1"/>
    <col min="48" max="48" width="4.8515625" style="0" customWidth="1"/>
    <col min="49" max="49" width="4.57421875" style="0" customWidth="1"/>
    <col min="50" max="50" width="7.00390625" style="0" customWidth="1"/>
  </cols>
  <sheetData>
    <row r="1" ht="60" customHeight="1"/>
    <row r="2" spans="45:50" ht="51.75" customHeight="1" thickBot="1">
      <c r="AS2" s="803" t="s">
        <v>679</v>
      </c>
      <c r="AT2" s="803"/>
      <c r="AU2" s="803"/>
      <c r="AV2" s="803"/>
      <c r="AW2" s="803"/>
      <c r="AX2" s="803"/>
    </row>
    <row r="3" spans="1:50" ht="15">
      <c r="A3" s="577" t="s">
        <v>423</v>
      </c>
      <c r="B3" s="578"/>
      <c r="C3" s="579"/>
      <c r="D3" s="791" t="s">
        <v>424</v>
      </c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  <c r="S3" s="770"/>
      <c r="T3" s="770"/>
      <c r="U3" s="770"/>
      <c r="V3" s="770"/>
      <c r="W3" s="770"/>
      <c r="X3" s="770"/>
      <c r="Y3" s="770"/>
      <c r="Z3" s="770"/>
      <c r="AA3" s="770"/>
      <c r="AB3" s="770"/>
      <c r="AC3" s="770"/>
      <c r="AD3" s="770"/>
      <c r="AE3" s="770"/>
      <c r="AF3" s="770"/>
      <c r="AG3" s="770"/>
      <c r="AH3" s="770"/>
      <c r="AI3" s="770"/>
      <c r="AJ3" s="770"/>
      <c r="AK3" s="770"/>
      <c r="AL3" s="770"/>
      <c r="AM3" s="770"/>
      <c r="AN3" s="770"/>
      <c r="AO3" s="770"/>
      <c r="AP3" s="770"/>
      <c r="AQ3" s="769"/>
      <c r="AR3" s="770"/>
      <c r="AS3" s="770"/>
      <c r="AT3" s="770"/>
      <c r="AU3" s="770"/>
      <c r="AV3" s="770"/>
      <c r="AW3" s="770"/>
      <c r="AX3" s="771"/>
    </row>
    <row r="4" spans="1:50" ht="15.75" thickBot="1">
      <c r="A4" s="580"/>
      <c r="B4" s="581"/>
      <c r="C4" s="582"/>
      <c r="D4" s="792"/>
      <c r="E4" s="772"/>
      <c r="F4" s="772"/>
      <c r="G4" s="772"/>
      <c r="H4" s="772"/>
      <c r="I4" s="772"/>
      <c r="J4" s="772"/>
      <c r="K4" s="772"/>
      <c r="L4" s="772"/>
      <c r="M4" s="772"/>
      <c r="N4" s="772"/>
      <c r="O4" s="772"/>
      <c r="P4" s="772"/>
      <c r="Q4" s="772"/>
      <c r="R4" s="772"/>
      <c r="S4" s="772"/>
      <c r="T4" s="772"/>
      <c r="U4" s="772"/>
      <c r="V4" s="772"/>
      <c r="W4" s="772"/>
      <c r="X4" s="772"/>
      <c r="Y4" s="772"/>
      <c r="Z4" s="772"/>
      <c r="AA4" s="772"/>
      <c r="AB4" s="772"/>
      <c r="AC4" s="772"/>
      <c r="AD4" s="772"/>
      <c r="AE4" s="772"/>
      <c r="AF4" s="772"/>
      <c r="AG4" s="772"/>
      <c r="AH4" s="772"/>
      <c r="AI4" s="772"/>
      <c r="AJ4" s="772"/>
      <c r="AK4" s="772"/>
      <c r="AL4" s="772"/>
      <c r="AM4" s="772"/>
      <c r="AN4" s="772"/>
      <c r="AO4" s="772"/>
      <c r="AP4" s="772"/>
      <c r="AQ4" s="772"/>
      <c r="AR4" s="772"/>
      <c r="AS4" s="772"/>
      <c r="AT4" s="772"/>
      <c r="AU4" s="772"/>
      <c r="AV4" s="772"/>
      <c r="AW4" s="772"/>
      <c r="AX4" s="773"/>
    </row>
    <row r="5" spans="1:50" ht="15">
      <c r="A5" s="580"/>
      <c r="B5" s="581"/>
      <c r="C5" s="582"/>
      <c r="D5" s="787" t="s">
        <v>425</v>
      </c>
      <c r="E5" s="790" t="s">
        <v>426</v>
      </c>
      <c r="F5" s="783" t="s">
        <v>427</v>
      </c>
      <c r="G5" s="783"/>
      <c r="H5" s="783"/>
      <c r="I5" s="78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4"/>
      <c r="W5" s="786" t="s">
        <v>309</v>
      </c>
      <c r="X5" s="799" t="s">
        <v>428</v>
      </c>
      <c r="Y5" s="799"/>
      <c r="Z5" s="799"/>
      <c r="AA5" s="799"/>
      <c r="AB5" s="799"/>
      <c r="AC5" s="800"/>
      <c r="AD5" s="786" t="s">
        <v>429</v>
      </c>
      <c r="AE5" s="783" t="s">
        <v>430</v>
      </c>
      <c r="AF5" s="783"/>
      <c r="AG5" s="783"/>
      <c r="AH5" s="783"/>
      <c r="AI5" s="783"/>
      <c r="AJ5" s="783"/>
      <c r="AK5" s="783"/>
      <c r="AL5" s="783"/>
      <c r="AM5" s="785"/>
      <c r="AN5" s="783" t="s">
        <v>431</v>
      </c>
      <c r="AO5" s="783"/>
      <c r="AP5" s="783"/>
      <c r="AQ5" s="784"/>
      <c r="AR5" s="786" t="s">
        <v>432</v>
      </c>
      <c r="AS5" s="783" t="s">
        <v>433</v>
      </c>
      <c r="AT5" s="783"/>
      <c r="AU5" s="783"/>
      <c r="AV5" s="783"/>
      <c r="AW5" s="783"/>
      <c r="AX5" s="785"/>
    </row>
    <row r="6" spans="1:50" ht="15">
      <c r="A6" s="580"/>
      <c r="B6" s="581"/>
      <c r="C6" s="582"/>
      <c r="D6" s="788"/>
      <c r="E6" s="790"/>
      <c r="F6" s="777" t="s">
        <v>434</v>
      </c>
      <c r="G6" s="777" t="s">
        <v>435</v>
      </c>
      <c r="H6" s="777" t="s">
        <v>436</v>
      </c>
      <c r="I6" s="777" t="s">
        <v>437</v>
      </c>
      <c r="J6" s="777" t="s">
        <v>438</v>
      </c>
      <c r="K6" s="777" t="s">
        <v>439</v>
      </c>
      <c r="L6" s="777" t="s">
        <v>440</v>
      </c>
      <c r="M6" s="777" t="s">
        <v>441</v>
      </c>
      <c r="N6" s="777" t="s">
        <v>442</v>
      </c>
      <c r="O6" s="777" t="s">
        <v>336</v>
      </c>
      <c r="P6" s="777" t="s">
        <v>443</v>
      </c>
      <c r="Q6" s="777" t="s">
        <v>444</v>
      </c>
      <c r="R6" s="777" t="s">
        <v>445</v>
      </c>
      <c r="S6" s="777" t="s">
        <v>446</v>
      </c>
      <c r="T6" s="777" t="s">
        <v>447</v>
      </c>
      <c r="U6" s="777" t="s">
        <v>448</v>
      </c>
      <c r="V6" s="780" t="s">
        <v>449</v>
      </c>
      <c r="W6" s="786"/>
      <c r="X6" s="777" t="s">
        <v>450</v>
      </c>
      <c r="Y6" s="777" t="s">
        <v>352</v>
      </c>
      <c r="Z6" s="777" t="s">
        <v>451</v>
      </c>
      <c r="AA6" s="777" t="s">
        <v>452</v>
      </c>
      <c r="AB6" s="777" t="s">
        <v>453</v>
      </c>
      <c r="AC6" s="780" t="s">
        <v>454</v>
      </c>
      <c r="AD6" s="786"/>
      <c r="AE6" s="777" t="s">
        <v>455</v>
      </c>
      <c r="AF6" s="777" t="s">
        <v>456</v>
      </c>
      <c r="AG6" s="777" t="s">
        <v>457</v>
      </c>
      <c r="AH6" s="777" t="s">
        <v>458</v>
      </c>
      <c r="AI6" s="777" t="s">
        <v>459</v>
      </c>
      <c r="AJ6" s="777" t="s">
        <v>460</v>
      </c>
      <c r="AK6" s="777" t="s">
        <v>461</v>
      </c>
      <c r="AL6" s="777" t="s">
        <v>462</v>
      </c>
      <c r="AM6" s="780" t="s">
        <v>463</v>
      </c>
      <c r="AN6" s="786" t="s">
        <v>360</v>
      </c>
      <c r="AO6" s="777" t="s">
        <v>464</v>
      </c>
      <c r="AP6" s="777" t="s">
        <v>465</v>
      </c>
      <c r="AQ6" s="780" t="s">
        <v>466</v>
      </c>
      <c r="AR6" s="786"/>
      <c r="AS6" s="777" t="s">
        <v>467</v>
      </c>
      <c r="AT6" s="777" t="s">
        <v>468</v>
      </c>
      <c r="AU6" s="777" t="s">
        <v>469</v>
      </c>
      <c r="AV6" s="777" t="s">
        <v>470</v>
      </c>
      <c r="AW6" s="777" t="s">
        <v>471</v>
      </c>
      <c r="AX6" s="774" t="s">
        <v>472</v>
      </c>
    </row>
    <row r="7" spans="1:50" ht="15">
      <c r="A7" s="580"/>
      <c r="B7" s="581"/>
      <c r="C7" s="582"/>
      <c r="D7" s="788"/>
      <c r="E7" s="790"/>
      <c r="F7" s="778"/>
      <c r="G7" s="778"/>
      <c r="H7" s="778"/>
      <c r="I7" s="778"/>
      <c r="J7" s="778"/>
      <c r="K7" s="778"/>
      <c r="L7" s="778"/>
      <c r="M7" s="778"/>
      <c r="N7" s="778"/>
      <c r="O7" s="778"/>
      <c r="P7" s="778"/>
      <c r="Q7" s="778"/>
      <c r="R7" s="778"/>
      <c r="S7" s="778"/>
      <c r="T7" s="778"/>
      <c r="U7" s="778"/>
      <c r="V7" s="781"/>
      <c r="W7" s="786"/>
      <c r="X7" s="778"/>
      <c r="Y7" s="778"/>
      <c r="Z7" s="778"/>
      <c r="AA7" s="778"/>
      <c r="AB7" s="778"/>
      <c r="AC7" s="781"/>
      <c r="AD7" s="786"/>
      <c r="AE7" s="778"/>
      <c r="AF7" s="778"/>
      <c r="AG7" s="778"/>
      <c r="AH7" s="778"/>
      <c r="AI7" s="778"/>
      <c r="AJ7" s="778"/>
      <c r="AK7" s="778"/>
      <c r="AL7" s="778"/>
      <c r="AM7" s="781"/>
      <c r="AN7" s="786"/>
      <c r="AO7" s="778"/>
      <c r="AP7" s="778"/>
      <c r="AQ7" s="781"/>
      <c r="AR7" s="786"/>
      <c r="AS7" s="778"/>
      <c r="AT7" s="778"/>
      <c r="AU7" s="778"/>
      <c r="AV7" s="778"/>
      <c r="AW7" s="778"/>
      <c r="AX7" s="775"/>
    </row>
    <row r="8" spans="1:50" ht="65.25" customHeight="1" thickBot="1">
      <c r="A8" s="580"/>
      <c r="B8" s="581"/>
      <c r="C8" s="582"/>
      <c r="D8" s="788"/>
      <c r="E8" s="790"/>
      <c r="F8" s="779"/>
      <c r="G8" s="779"/>
      <c r="H8" s="779"/>
      <c r="I8" s="779"/>
      <c r="J8" s="779"/>
      <c r="K8" s="779"/>
      <c r="L8" s="779"/>
      <c r="M8" s="779"/>
      <c r="N8" s="779"/>
      <c r="O8" s="779"/>
      <c r="P8" s="779"/>
      <c r="Q8" s="779"/>
      <c r="R8" s="779"/>
      <c r="S8" s="779"/>
      <c r="T8" s="779"/>
      <c r="U8" s="779"/>
      <c r="V8" s="782"/>
      <c r="W8" s="786"/>
      <c r="X8" s="779"/>
      <c r="Y8" s="779"/>
      <c r="Z8" s="779"/>
      <c r="AA8" s="779"/>
      <c r="AB8" s="779"/>
      <c r="AC8" s="782"/>
      <c r="AD8" s="786"/>
      <c r="AE8" s="779"/>
      <c r="AF8" s="779"/>
      <c r="AG8" s="779"/>
      <c r="AH8" s="779"/>
      <c r="AI8" s="779"/>
      <c r="AJ8" s="779"/>
      <c r="AK8" s="779"/>
      <c r="AL8" s="779"/>
      <c r="AM8" s="782"/>
      <c r="AN8" s="786"/>
      <c r="AO8" s="779"/>
      <c r="AP8" s="779"/>
      <c r="AQ8" s="782"/>
      <c r="AR8" s="786"/>
      <c r="AS8" s="779"/>
      <c r="AT8" s="779"/>
      <c r="AU8" s="779"/>
      <c r="AV8" s="779"/>
      <c r="AW8" s="779"/>
      <c r="AX8" s="776"/>
    </row>
    <row r="9" spans="1:50" ht="15">
      <c r="A9" s="793" t="s">
        <v>1</v>
      </c>
      <c r="B9" s="795" t="s">
        <v>2</v>
      </c>
      <c r="C9" s="797" t="s">
        <v>3</v>
      </c>
      <c r="D9" s="788"/>
      <c r="E9" s="790"/>
      <c r="F9" s="362" t="s">
        <v>473</v>
      </c>
      <c r="G9" s="362" t="s">
        <v>474</v>
      </c>
      <c r="H9" s="362" t="s">
        <v>475</v>
      </c>
      <c r="I9" s="362" t="s">
        <v>476</v>
      </c>
      <c r="J9" s="362" t="s">
        <v>477</v>
      </c>
      <c r="K9" s="362" t="s">
        <v>478</v>
      </c>
      <c r="L9" s="362" t="s">
        <v>479</v>
      </c>
      <c r="M9" s="362" t="s">
        <v>480</v>
      </c>
      <c r="N9" s="362" t="s">
        <v>481</v>
      </c>
      <c r="O9" s="362" t="s">
        <v>482</v>
      </c>
      <c r="P9" s="362" t="s">
        <v>483</v>
      </c>
      <c r="Q9" s="362" t="s">
        <v>484</v>
      </c>
      <c r="R9" s="362" t="s">
        <v>485</v>
      </c>
      <c r="S9" s="362" t="s">
        <v>486</v>
      </c>
      <c r="T9" s="362" t="s">
        <v>487</v>
      </c>
      <c r="U9" s="362" t="s">
        <v>488</v>
      </c>
      <c r="V9" s="371" t="s">
        <v>489</v>
      </c>
      <c r="W9" s="786"/>
      <c r="X9" s="362" t="s">
        <v>490</v>
      </c>
      <c r="Y9" s="362" t="s">
        <v>491</v>
      </c>
      <c r="Z9" s="362" t="s">
        <v>492</v>
      </c>
      <c r="AA9" s="362" t="s">
        <v>493</v>
      </c>
      <c r="AB9" s="362" t="s">
        <v>494</v>
      </c>
      <c r="AC9" s="371" t="s">
        <v>495</v>
      </c>
      <c r="AD9" s="786"/>
      <c r="AE9" s="362" t="s">
        <v>496</v>
      </c>
      <c r="AF9" s="362" t="s">
        <v>497</v>
      </c>
      <c r="AG9" s="362" t="s">
        <v>498</v>
      </c>
      <c r="AH9" s="362" t="s">
        <v>499</v>
      </c>
      <c r="AI9" s="362" t="s">
        <v>500</v>
      </c>
      <c r="AJ9" s="362" t="s">
        <v>501</v>
      </c>
      <c r="AK9" s="362" t="s">
        <v>502</v>
      </c>
      <c r="AL9" s="362" t="s">
        <v>503</v>
      </c>
      <c r="AM9" s="371" t="s">
        <v>504</v>
      </c>
      <c r="AN9" s="786"/>
      <c r="AO9" s="362" t="s">
        <v>505</v>
      </c>
      <c r="AP9" s="362" t="s">
        <v>506</v>
      </c>
      <c r="AQ9" s="371" t="s">
        <v>507</v>
      </c>
      <c r="AR9" s="786"/>
      <c r="AS9" s="362" t="s">
        <v>508</v>
      </c>
      <c r="AT9" s="362" t="s">
        <v>509</v>
      </c>
      <c r="AU9" s="362" t="s">
        <v>510</v>
      </c>
      <c r="AV9" s="362" t="s">
        <v>511</v>
      </c>
      <c r="AW9" s="362" t="s">
        <v>512</v>
      </c>
      <c r="AX9" s="402" t="s">
        <v>513</v>
      </c>
    </row>
    <row r="10" spans="1:50" ht="29.25" customHeight="1" thickBot="1">
      <c r="A10" s="794"/>
      <c r="B10" s="796"/>
      <c r="C10" s="798"/>
      <c r="D10" s="789"/>
      <c r="E10" s="790"/>
      <c r="F10" s="397" t="s">
        <v>172</v>
      </c>
      <c r="G10" s="397" t="s">
        <v>173</v>
      </c>
      <c r="H10" s="397" t="s">
        <v>174</v>
      </c>
      <c r="I10" s="397" t="s">
        <v>175</v>
      </c>
      <c r="J10" s="397" t="s">
        <v>176</v>
      </c>
      <c r="K10" s="397" t="s">
        <v>177</v>
      </c>
      <c r="L10" s="397" t="s">
        <v>178</v>
      </c>
      <c r="M10" s="397" t="s">
        <v>179</v>
      </c>
      <c r="N10" s="397" t="s">
        <v>180</v>
      </c>
      <c r="O10" s="397" t="s">
        <v>181</v>
      </c>
      <c r="P10" s="397" t="s">
        <v>182</v>
      </c>
      <c r="Q10" s="363" t="s">
        <v>183</v>
      </c>
      <c r="R10" s="363" t="s">
        <v>184</v>
      </c>
      <c r="S10" s="363" t="s">
        <v>185</v>
      </c>
      <c r="T10" s="363" t="s">
        <v>186</v>
      </c>
      <c r="U10" s="363" t="s">
        <v>187</v>
      </c>
      <c r="V10" s="372" t="s">
        <v>188</v>
      </c>
      <c r="W10" s="786"/>
      <c r="X10" s="363" t="s">
        <v>172</v>
      </c>
      <c r="Y10" s="363" t="s">
        <v>173</v>
      </c>
      <c r="Z10" s="363" t="s">
        <v>174</v>
      </c>
      <c r="AA10" s="363" t="s">
        <v>175</v>
      </c>
      <c r="AB10" s="363" t="s">
        <v>176</v>
      </c>
      <c r="AC10" s="387" t="s">
        <v>177</v>
      </c>
      <c r="AD10" s="786"/>
      <c r="AE10" s="363" t="s">
        <v>172</v>
      </c>
      <c r="AF10" s="363" t="s">
        <v>173</v>
      </c>
      <c r="AG10" s="363" t="s">
        <v>174</v>
      </c>
      <c r="AH10" s="363" t="s">
        <v>175</v>
      </c>
      <c r="AI10" s="363" t="s">
        <v>176</v>
      </c>
      <c r="AJ10" s="363" t="s">
        <v>177</v>
      </c>
      <c r="AK10" s="363" t="s">
        <v>178</v>
      </c>
      <c r="AL10" s="363" t="s">
        <v>179</v>
      </c>
      <c r="AM10" s="372" t="s">
        <v>180</v>
      </c>
      <c r="AN10" s="786"/>
      <c r="AO10" s="363" t="s">
        <v>172</v>
      </c>
      <c r="AP10" s="363" t="s">
        <v>173</v>
      </c>
      <c r="AQ10" s="372" t="s">
        <v>174</v>
      </c>
      <c r="AR10" s="394"/>
      <c r="AS10" s="363" t="s">
        <v>172</v>
      </c>
      <c r="AT10" s="363" t="s">
        <v>173</v>
      </c>
      <c r="AU10" s="363" t="s">
        <v>174</v>
      </c>
      <c r="AV10" s="363" t="s">
        <v>175</v>
      </c>
      <c r="AW10" s="363" t="s">
        <v>176</v>
      </c>
      <c r="AX10" s="403" t="s">
        <v>177</v>
      </c>
    </row>
    <row r="11" spans="1:50" ht="15">
      <c r="A11" s="356">
        <v>1</v>
      </c>
      <c r="B11" s="361" t="s">
        <v>10</v>
      </c>
      <c r="C11" s="359" t="s">
        <v>11</v>
      </c>
      <c r="D11" s="426">
        <v>12462044816.780003</v>
      </c>
      <c r="E11" s="386">
        <v>12074486905.320002</v>
      </c>
      <c r="F11" s="345"/>
      <c r="G11" s="345">
        <v>11264407813.08</v>
      </c>
      <c r="H11" s="345">
        <v>18304056.91</v>
      </c>
      <c r="I11" s="345">
        <v>683624652.19</v>
      </c>
      <c r="J11" s="345"/>
      <c r="K11" s="345"/>
      <c r="L11" s="345"/>
      <c r="M11" s="345"/>
      <c r="N11" s="345">
        <v>1397066.33</v>
      </c>
      <c r="O11" s="345">
        <v>302549.87</v>
      </c>
      <c r="P11" s="345">
        <v>24007.7</v>
      </c>
      <c r="Q11" s="346">
        <v>54105826.71</v>
      </c>
      <c r="R11" s="345"/>
      <c r="S11" s="345"/>
      <c r="T11" s="345"/>
      <c r="U11" s="346">
        <v>16739979.95</v>
      </c>
      <c r="V11" s="368">
        <v>35580952.58</v>
      </c>
      <c r="W11" s="386">
        <v>140257946.26</v>
      </c>
      <c r="X11" s="352"/>
      <c r="Y11" s="353"/>
      <c r="Z11" s="353">
        <v>161889.12</v>
      </c>
      <c r="AA11" s="346"/>
      <c r="AB11" s="346"/>
      <c r="AC11" s="368">
        <v>140096057.14</v>
      </c>
      <c r="AD11" s="386">
        <v>0</v>
      </c>
      <c r="AE11" s="351"/>
      <c r="AF11" s="366"/>
      <c r="AG11" s="384"/>
      <c r="AH11" s="351"/>
      <c r="AI11" s="367"/>
      <c r="AJ11" s="384"/>
      <c r="AK11" s="351"/>
      <c r="AL11" s="367"/>
      <c r="AM11" s="373"/>
      <c r="AN11" s="386">
        <v>247299965.2</v>
      </c>
      <c r="AO11" s="352">
        <v>247299965.2</v>
      </c>
      <c r="AP11" s="352"/>
      <c r="AQ11" s="390"/>
      <c r="AR11" s="386">
        <v>0</v>
      </c>
      <c r="AS11" s="376"/>
      <c r="AT11" s="378"/>
      <c r="AU11" s="380"/>
      <c r="AV11" s="378"/>
      <c r="AW11" s="382"/>
      <c r="AX11" s="404"/>
    </row>
    <row r="12" spans="1:50" ht="15">
      <c r="A12" s="357">
        <v>2</v>
      </c>
      <c r="B12" s="358" t="s">
        <v>12</v>
      </c>
      <c r="C12" s="359" t="s">
        <v>13</v>
      </c>
      <c r="D12" s="398">
        <v>14404007479.78</v>
      </c>
      <c r="E12" s="383">
        <v>14189967931.04</v>
      </c>
      <c r="F12" s="348"/>
      <c r="G12" s="348">
        <v>13178175882.87</v>
      </c>
      <c r="H12" s="348">
        <v>54785993.17</v>
      </c>
      <c r="I12" s="348">
        <v>598087985.35</v>
      </c>
      <c r="J12" s="348"/>
      <c r="K12" s="348"/>
      <c r="L12" s="348"/>
      <c r="M12" s="348"/>
      <c r="N12" s="348">
        <v>2885392.43</v>
      </c>
      <c r="O12" s="348"/>
      <c r="P12" s="348">
        <v>6086</v>
      </c>
      <c r="Q12" s="348"/>
      <c r="R12" s="348"/>
      <c r="S12" s="348">
        <v>16611.57</v>
      </c>
      <c r="T12" s="348">
        <v>4507418.59</v>
      </c>
      <c r="U12" s="347">
        <v>132943048.38</v>
      </c>
      <c r="V12" s="369">
        <v>218559512.68</v>
      </c>
      <c r="W12" s="383">
        <v>774527.73</v>
      </c>
      <c r="X12" s="354"/>
      <c r="Y12" s="355">
        <v>7011.48</v>
      </c>
      <c r="Z12" s="355">
        <v>767516.25</v>
      </c>
      <c r="AA12" s="347"/>
      <c r="AB12" s="349"/>
      <c r="AC12" s="369"/>
      <c r="AD12" s="383">
        <v>0</v>
      </c>
      <c r="AE12" s="385"/>
      <c r="AF12" s="365"/>
      <c r="AG12" s="365"/>
      <c r="AH12" s="350"/>
      <c r="AI12" s="364"/>
      <c r="AJ12" s="365"/>
      <c r="AK12" s="350"/>
      <c r="AL12" s="364"/>
      <c r="AM12" s="370"/>
      <c r="AN12" s="383">
        <v>213265021.01</v>
      </c>
      <c r="AO12" s="354">
        <v>213265021.01</v>
      </c>
      <c r="AP12" s="354"/>
      <c r="AQ12" s="391"/>
      <c r="AR12" s="383">
        <v>0</v>
      </c>
      <c r="AS12" s="377"/>
      <c r="AT12" s="379"/>
      <c r="AU12" s="381"/>
      <c r="AV12" s="379"/>
      <c r="AW12" s="381"/>
      <c r="AX12" s="405"/>
    </row>
    <row r="13" spans="1:50" ht="15">
      <c r="A13" s="357">
        <v>3</v>
      </c>
      <c r="B13" s="358" t="s">
        <v>14</v>
      </c>
      <c r="C13" s="359" t="s">
        <v>15</v>
      </c>
      <c r="D13" s="398">
        <v>7165872109.840001</v>
      </c>
      <c r="E13" s="383">
        <v>6941758028.590001</v>
      </c>
      <c r="F13" s="348"/>
      <c r="G13" s="348">
        <v>6104874736.05</v>
      </c>
      <c r="H13" s="348">
        <v>11480365.37</v>
      </c>
      <c r="I13" s="348">
        <v>199455399.53</v>
      </c>
      <c r="J13" s="348"/>
      <c r="K13" s="348"/>
      <c r="L13" s="348"/>
      <c r="M13" s="348"/>
      <c r="N13" s="348">
        <v>4638.86</v>
      </c>
      <c r="O13" s="348"/>
      <c r="P13" s="348">
        <v>165929.27</v>
      </c>
      <c r="Q13" s="348">
        <v>103257301.1</v>
      </c>
      <c r="R13" s="348"/>
      <c r="S13" s="348"/>
      <c r="T13" s="348">
        <v>211300315</v>
      </c>
      <c r="U13" s="347">
        <v>2076744.52</v>
      </c>
      <c r="V13" s="369">
        <v>309142598.89</v>
      </c>
      <c r="W13" s="383">
        <v>110455133.78</v>
      </c>
      <c r="X13" s="354"/>
      <c r="Y13" s="355">
        <v>4076.15</v>
      </c>
      <c r="Z13" s="355">
        <v>55668.29</v>
      </c>
      <c r="AA13" s="347">
        <v>110395389.34</v>
      </c>
      <c r="AB13" s="349"/>
      <c r="AC13" s="369"/>
      <c r="AD13" s="383">
        <v>0</v>
      </c>
      <c r="AE13" s="385"/>
      <c r="AF13" s="365"/>
      <c r="AG13" s="365"/>
      <c r="AH13" s="350"/>
      <c r="AI13" s="364"/>
      <c r="AJ13" s="365"/>
      <c r="AK13" s="350"/>
      <c r="AL13" s="364"/>
      <c r="AM13" s="370"/>
      <c r="AN13" s="383">
        <v>113658947.47</v>
      </c>
      <c r="AO13" s="354">
        <v>113658947.47</v>
      </c>
      <c r="AP13" s="354"/>
      <c r="AQ13" s="391"/>
      <c r="AR13" s="383">
        <v>0</v>
      </c>
      <c r="AS13" s="377"/>
      <c r="AT13" s="379"/>
      <c r="AU13" s="381"/>
      <c r="AV13" s="379"/>
      <c r="AW13" s="381"/>
      <c r="AX13" s="405"/>
    </row>
    <row r="14" spans="1:50" ht="15">
      <c r="A14" s="357">
        <v>4</v>
      </c>
      <c r="B14" s="358" t="s">
        <v>16</v>
      </c>
      <c r="C14" s="359" t="s">
        <v>17</v>
      </c>
      <c r="D14" s="398">
        <v>10011781892.710001</v>
      </c>
      <c r="E14" s="383">
        <v>9887959199.750002</v>
      </c>
      <c r="F14" s="348"/>
      <c r="G14" s="348">
        <v>9262430027.63</v>
      </c>
      <c r="H14" s="348">
        <v>5758814.51</v>
      </c>
      <c r="I14" s="348">
        <v>442353889.75</v>
      </c>
      <c r="J14" s="348"/>
      <c r="K14" s="348"/>
      <c r="L14" s="348"/>
      <c r="M14" s="348"/>
      <c r="N14" s="348">
        <v>844283.52</v>
      </c>
      <c r="O14" s="348"/>
      <c r="P14" s="348">
        <v>595980.65</v>
      </c>
      <c r="Q14" s="348">
        <v>24244527.29</v>
      </c>
      <c r="R14" s="348"/>
      <c r="S14" s="348"/>
      <c r="T14" s="348"/>
      <c r="U14" s="347">
        <v>17870256.79</v>
      </c>
      <c r="V14" s="369">
        <v>133861419.61</v>
      </c>
      <c r="W14" s="383">
        <v>133166.24</v>
      </c>
      <c r="X14" s="354"/>
      <c r="Y14" s="355"/>
      <c r="Z14" s="355">
        <v>133166.24</v>
      </c>
      <c r="AA14" s="347"/>
      <c r="AB14" s="349"/>
      <c r="AC14" s="369"/>
      <c r="AD14" s="383">
        <v>0</v>
      </c>
      <c r="AE14" s="385"/>
      <c r="AF14" s="365"/>
      <c r="AG14" s="365"/>
      <c r="AH14" s="350"/>
      <c r="AI14" s="364"/>
      <c r="AJ14" s="365"/>
      <c r="AK14" s="350"/>
      <c r="AL14" s="364"/>
      <c r="AM14" s="370"/>
      <c r="AN14" s="383">
        <v>123689526.72</v>
      </c>
      <c r="AO14" s="354">
        <v>123689526.72</v>
      </c>
      <c r="AP14" s="354"/>
      <c r="AQ14" s="391"/>
      <c r="AR14" s="383">
        <v>0</v>
      </c>
      <c r="AS14" s="377"/>
      <c r="AT14" s="379"/>
      <c r="AU14" s="381"/>
      <c r="AV14" s="379"/>
      <c r="AW14" s="381"/>
      <c r="AX14" s="405"/>
    </row>
    <row r="15" spans="1:50" ht="15">
      <c r="A15" s="357">
        <v>5</v>
      </c>
      <c r="B15" s="358" t="s">
        <v>18</v>
      </c>
      <c r="C15" s="359" t="s">
        <v>19</v>
      </c>
      <c r="D15" s="398">
        <v>10106968689.289997</v>
      </c>
      <c r="E15" s="383">
        <v>9944056213.999998</v>
      </c>
      <c r="F15" s="348">
        <v>1564269.64</v>
      </c>
      <c r="G15" s="348">
        <v>9276831183.71</v>
      </c>
      <c r="H15" s="348">
        <v>17579763.46</v>
      </c>
      <c r="I15" s="348">
        <v>358223174.95</v>
      </c>
      <c r="J15" s="348"/>
      <c r="K15" s="348"/>
      <c r="L15" s="348"/>
      <c r="M15" s="348"/>
      <c r="N15" s="348">
        <v>8725888.64</v>
      </c>
      <c r="O15" s="348"/>
      <c r="P15" s="348">
        <v>68600</v>
      </c>
      <c r="Q15" s="348">
        <v>50847652.71</v>
      </c>
      <c r="R15" s="348">
        <v>20</v>
      </c>
      <c r="S15" s="348">
        <v>217291</v>
      </c>
      <c r="T15" s="348"/>
      <c r="U15" s="347">
        <v>8727646.7</v>
      </c>
      <c r="V15" s="369">
        <v>221270723.19</v>
      </c>
      <c r="W15" s="383">
        <v>168501.13999999998</v>
      </c>
      <c r="X15" s="354"/>
      <c r="Y15" s="355">
        <v>4082.02</v>
      </c>
      <c r="Z15" s="355">
        <v>164419.12</v>
      </c>
      <c r="AA15" s="347"/>
      <c r="AB15" s="349"/>
      <c r="AC15" s="369"/>
      <c r="AD15" s="383">
        <v>0</v>
      </c>
      <c r="AE15" s="385"/>
      <c r="AF15" s="365"/>
      <c r="AG15" s="365"/>
      <c r="AH15" s="350"/>
      <c r="AI15" s="364"/>
      <c r="AJ15" s="365"/>
      <c r="AK15" s="350"/>
      <c r="AL15" s="364"/>
      <c r="AM15" s="370"/>
      <c r="AN15" s="383">
        <v>162743974.15</v>
      </c>
      <c r="AO15" s="354">
        <v>162743974.15</v>
      </c>
      <c r="AP15" s="354"/>
      <c r="AQ15" s="391"/>
      <c r="AR15" s="383">
        <v>0</v>
      </c>
      <c r="AS15" s="377"/>
      <c r="AT15" s="379"/>
      <c r="AU15" s="381"/>
      <c r="AV15" s="379"/>
      <c r="AW15" s="381"/>
      <c r="AX15" s="405"/>
    </row>
    <row r="16" spans="1:50" ht="15">
      <c r="A16" s="357">
        <v>6</v>
      </c>
      <c r="B16" s="358" t="s">
        <v>20</v>
      </c>
      <c r="C16" s="359" t="s">
        <v>21</v>
      </c>
      <c r="D16" s="398">
        <v>7755926471.990001</v>
      </c>
      <c r="E16" s="383">
        <v>7377701685.800001</v>
      </c>
      <c r="F16" s="348">
        <v>24717840.8</v>
      </c>
      <c r="G16" s="348">
        <v>4689113816.06</v>
      </c>
      <c r="H16" s="348">
        <v>25347012.2</v>
      </c>
      <c r="I16" s="348">
        <v>470173085.59</v>
      </c>
      <c r="J16" s="348"/>
      <c r="K16" s="348"/>
      <c r="L16" s="348"/>
      <c r="M16" s="348"/>
      <c r="N16" s="348">
        <v>499016.32</v>
      </c>
      <c r="O16" s="348"/>
      <c r="P16" s="348">
        <v>2069328315.74</v>
      </c>
      <c r="Q16" s="348">
        <v>14206532.3</v>
      </c>
      <c r="R16" s="348"/>
      <c r="S16" s="348">
        <v>1139368.1</v>
      </c>
      <c r="T16" s="348"/>
      <c r="U16" s="347">
        <v>3926842.88</v>
      </c>
      <c r="V16" s="369">
        <v>79249855.81</v>
      </c>
      <c r="W16" s="383">
        <v>2995459.24</v>
      </c>
      <c r="X16" s="354"/>
      <c r="Y16" s="355"/>
      <c r="Z16" s="355">
        <v>1537767.13</v>
      </c>
      <c r="AA16" s="347">
        <v>1457692.11</v>
      </c>
      <c r="AB16" s="349"/>
      <c r="AC16" s="369"/>
      <c r="AD16" s="383">
        <v>0</v>
      </c>
      <c r="AE16" s="385"/>
      <c r="AF16" s="365"/>
      <c r="AG16" s="365"/>
      <c r="AH16" s="350"/>
      <c r="AI16" s="364"/>
      <c r="AJ16" s="365"/>
      <c r="AK16" s="350"/>
      <c r="AL16" s="364"/>
      <c r="AM16" s="370"/>
      <c r="AN16" s="383">
        <v>375229326.95</v>
      </c>
      <c r="AO16" s="354">
        <v>375229326.95</v>
      </c>
      <c r="AP16" s="354"/>
      <c r="AQ16" s="391"/>
      <c r="AR16" s="383">
        <v>0</v>
      </c>
      <c r="AS16" s="377"/>
      <c r="AT16" s="379"/>
      <c r="AU16" s="381"/>
      <c r="AV16" s="379"/>
      <c r="AW16" s="381"/>
      <c r="AX16" s="405"/>
    </row>
    <row r="17" spans="1:50" ht="15">
      <c r="A17" s="357">
        <v>7</v>
      </c>
      <c r="B17" s="358" t="s">
        <v>22</v>
      </c>
      <c r="C17" s="359" t="s">
        <v>23</v>
      </c>
      <c r="D17" s="398">
        <v>12798983145.23</v>
      </c>
      <c r="E17" s="383">
        <v>12585749604.31</v>
      </c>
      <c r="F17" s="348"/>
      <c r="G17" s="348">
        <v>11150870484.85</v>
      </c>
      <c r="H17" s="348">
        <v>13302107.7</v>
      </c>
      <c r="I17" s="348">
        <v>505720675.22</v>
      </c>
      <c r="J17" s="348"/>
      <c r="K17" s="348"/>
      <c r="L17" s="348"/>
      <c r="M17" s="348"/>
      <c r="N17" s="348">
        <v>76619.16</v>
      </c>
      <c r="O17" s="348"/>
      <c r="P17" s="348">
        <v>2241.13</v>
      </c>
      <c r="Q17" s="348">
        <v>126621588.61</v>
      </c>
      <c r="R17" s="348"/>
      <c r="S17" s="348">
        <v>8264.46</v>
      </c>
      <c r="T17" s="348"/>
      <c r="U17" s="347">
        <v>22138610.19</v>
      </c>
      <c r="V17" s="369">
        <v>767009012.99</v>
      </c>
      <c r="W17" s="383">
        <v>592847.75</v>
      </c>
      <c r="X17" s="354"/>
      <c r="Y17" s="355">
        <v>21283.13</v>
      </c>
      <c r="Z17" s="355">
        <v>563793.04</v>
      </c>
      <c r="AA17" s="347">
        <v>2000</v>
      </c>
      <c r="AB17" s="349"/>
      <c r="AC17" s="369">
        <v>5771.58</v>
      </c>
      <c r="AD17" s="383">
        <v>0</v>
      </c>
      <c r="AE17" s="385"/>
      <c r="AF17" s="365"/>
      <c r="AG17" s="365"/>
      <c r="AH17" s="350"/>
      <c r="AI17" s="364"/>
      <c r="AJ17" s="365"/>
      <c r="AK17" s="350"/>
      <c r="AL17" s="364"/>
      <c r="AM17" s="370"/>
      <c r="AN17" s="383">
        <v>212640693.17</v>
      </c>
      <c r="AO17" s="354">
        <v>212640693.17</v>
      </c>
      <c r="AP17" s="354"/>
      <c r="AQ17" s="391"/>
      <c r="AR17" s="383">
        <v>0</v>
      </c>
      <c r="AS17" s="377"/>
      <c r="AT17" s="379"/>
      <c r="AU17" s="381"/>
      <c r="AV17" s="379"/>
      <c r="AW17" s="381"/>
      <c r="AX17" s="405"/>
    </row>
    <row r="18" spans="1:50" ht="15">
      <c r="A18" s="357">
        <v>8</v>
      </c>
      <c r="B18" s="358" t="s">
        <v>24</v>
      </c>
      <c r="C18" s="359" t="s">
        <v>25</v>
      </c>
      <c r="D18" s="398">
        <v>9920034459.460001</v>
      </c>
      <c r="E18" s="383">
        <v>9820084753.040003</v>
      </c>
      <c r="F18" s="348"/>
      <c r="G18" s="348">
        <v>8928212958.54</v>
      </c>
      <c r="H18" s="348">
        <v>27625663.79</v>
      </c>
      <c r="I18" s="348">
        <v>455677211.06</v>
      </c>
      <c r="J18" s="348"/>
      <c r="K18" s="348"/>
      <c r="L18" s="348"/>
      <c r="M18" s="348">
        <v>5299219</v>
      </c>
      <c r="N18" s="348">
        <v>1933249</v>
      </c>
      <c r="O18" s="348"/>
      <c r="P18" s="348"/>
      <c r="Q18" s="348">
        <v>61217467.59</v>
      </c>
      <c r="R18" s="348"/>
      <c r="S18" s="348"/>
      <c r="T18" s="348"/>
      <c r="U18" s="347">
        <v>13386535.77</v>
      </c>
      <c r="V18" s="369">
        <v>326732448.29</v>
      </c>
      <c r="W18" s="383">
        <v>105541.96</v>
      </c>
      <c r="X18" s="354"/>
      <c r="Y18" s="355"/>
      <c r="Z18" s="355">
        <v>105541.96</v>
      </c>
      <c r="AA18" s="347"/>
      <c r="AB18" s="349"/>
      <c r="AC18" s="369"/>
      <c r="AD18" s="383">
        <v>0</v>
      </c>
      <c r="AE18" s="385"/>
      <c r="AF18" s="365"/>
      <c r="AG18" s="365"/>
      <c r="AH18" s="350"/>
      <c r="AI18" s="364"/>
      <c r="AJ18" s="365"/>
      <c r="AK18" s="350"/>
      <c r="AL18" s="364"/>
      <c r="AM18" s="370"/>
      <c r="AN18" s="383">
        <v>99844164.46</v>
      </c>
      <c r="AO18" s="354">
        <v>99844164.46</v>
      </c>
      <c r="AP18" s="354"/>
      <c r="AQ18" s="391"/>
      <c r="AR18" s="383">
        <v>0</v>
      </c>
      <c r="AS18" s="377"/>
      <c r="AT18" s="379"/>
      <c r="AU18" s="381"/>
      <c r="AV18" s="379"/>
      <c r="AW18" s="381"/>
      <c r="AX18" s="405"/>
    </row>
    <row r="19" spans="1:50" ht="15">
      <c r="A19" s="357">
        <v>9</v>
      </c>
      <c r="B19" s="358" t="s">
        <v>26</v>
      </c>
      <c r="C19" s="359" t="s">
        <v>27</v>
      </c>
      <c r="D19" s="398">
        <v>8725249659.34</v>
      </c>
      <c r="E19" s="383">
        <v>8631815118.779999</v>
      </c>
      <c r="F19" s="348">
        <v>9043055.37</v>
      </c>
      <c r="G19" s="348">
        <v>8042557307.94</v>
      </c>
      <c r="H19" s="348">
        <v>27449298.44</v>
      </c>
      <c r="I19" s="348">
        <v>325446292.18</v>
      </c>
      <c r="J19" s="348"/>
      <c r="K19" s="348"/>
      <c r="L19" s="348"/>
      <c r="M19" s="348"/>
      <c r="N19" s="348">
        <v>2105319.32</v>
      </c>
      <c r="O19" s="348"/>
      <c r="P19" s="348">
        <v>164.17</v>
      </c>
      <c r="Q19" s="348">
        <v>51706519.79</v>
      </c>
      <c r="R19" s="348"/>
      <c r="S19" s="348"/>
      <c r="T19" s="348"/>
      <c r="U19" s="347">
        <v>4212937.14</v>
      </c>
      <c r="V19" s="369">
        <v>169294224.43</v>
      </c>
      <c r="W19" s="383">
        <v>173068.36000000002</v>
      </c>
      <c r="X19" s="354"/>
      <c r="Y19" s="355">
        <v>0.04</v>
      </c>
      <c r="Z19" s="355">
        <v>173068.32</v>
      </c>
      <c r="AA19" s="347"/>
      <c r="AB19" s="349"/>
      <c r="AC19" s="369"/>
      <c r="AD19" s="383">
        <v>0</v>
      </c>
      <c r="AE19" s="385"/>
      <c r="AF19" s="365"/>
      <c r="AG19" s="365"/>
      <c r="AH19" s="350"/>
      <c r="AI19" s="364"/>
      <c r="AJ19" s="365"/>
      <c r="AK19" s="350"/>
      <c r="AL19" s="364"/>
      <c r="AM19" s="370"/>
      <c r="AN19" s="383">
        <v>93261472.2</v>
      </c>
      <c r="AO19" s="354">
        <v>93261472.2</v>
      </c>
      <c r="AP19" s="354"/>
      <c r="AQ19" s="391"/>
      <c r="AR19" s="383">
        <v>0</v>
      </c>
      <c r="AS19" s="377"/>
      <c r="AT19" s="379"/>
      <c r="AU19" s="381"/>
      <c r="AV19" s="379"/>
      <c r="AW19" s="381"/>
      <c r="AX19" s="405"/>
    </row>
    <row r="20" spans="1:50" ht="15">
      <c r="A20" s="357">
        <v>10</v>
      </c>
      <c r="B20" s="360" t="s">
        <v>28</v>
      </c>
      <c r="C20" s="359" t="s">
        <v>29</v>
      </c>
      <c r="D20" s="398">
        <v>4498381312.950001</v>
      </c>
      <c r="E20" s="383">
        <v>4198026173.7900004</v>
      </c>
      <c r="F20" s="348">
        <v>1396322.37</v>
      </c>
      <c r="G20" s="348">
        <v>3915982456.94</v>
      </c>
      <c r="H20" s="348">
        <v>16623658.9</v>
      </c>
      <c r="I20" s="348">
        <v>191443947.94</v>
      </c>
      <c r="J20" s="348"/>
      <c r="K20" s="348"/>
      <c r="L20" s="348"/>
      <c r="M20" s="348"/>
      <c r="N20" s="348">
        <v>8204.81</v>
      </c>
      <c r="O20" s="348"/>
      <c r="P20" s="348">
        <v>1881.28</v>
      </c>
      <c r="Q20" s="348">
        <v>40901451</v>
      </c>
      <c r="R20" s="348"/>
      <c r="S20" s="348">
        <v>113859.51</v>
      </c>
      <c r="T20" s="348"/>
      <c r="U20" s="347">
        <v>16122328.47</v>
      </c>
      <c r="V20" s="369">
        <v>15432062.57</v>
      </c>
      <c r="W20" s="383">
        <v>9775278.62</v>
      </c>
      <c r="X20" s="354"/>
      <c r="Y20" s="355"/>
      <c r="Z20" s="355">
        <v>9722393.62</v>
      </c>
      <c r="AA20" s="347">
        <v>52885</v>
      </c>
      <c r="AB20" s="349"/>
      <c r="AC20" s="369"/>
      <c r="AD20" s="383">
        <v>0</v>
      </c>
      <c r="AE20" s="385"/>
      <c r="AF20" s="365"/>
      <c r="AG20" s="365"/>
      <c r="AH20" s="350"/>
      <c r="AI20" s="364"/>
      <c r="AJ20" s="365"/>
      <c r="AK20" s="350"/>
      <c r="AL20" s="364"/>
      <c r="AM20" s="370"/>
      <c r="AN20" s="383">
        <v>290579860.54</v>
      </c>
      <c r="AO20" s="354">
        <v>290579860.54</v>
      </c>
      <c r="AP20" s="354"/>
      <c r="AQ20" s="391"/>
      <c r="AR20" s="383">
        <v>0</v>
      </c>
      <c r="AS20" s="377"/>
      <c r="AT20" s="379"/>
      <c r="AU20" s="381"/>
      <c r="AV20" s="379"/>
      <c r="AW20" s="381"/>
      <c r="AX20" s="405"/>
    </row>
    <row r="21" spans="1:50" ht="15">
      <c r="A21" s="357">
        <v>11</v>
      </c>
      <c r="B21" s="360" t="s">
        <v>30</v>
      </c>
      <c r="C21" s="359" t="s">
        <v>31</v>
      </c>
      <c r="D21" s="398">
        <v>5030731909.41</v>
      </c>
      <c r="E21" s="383">
        <v>4970928223.23</v>
      </c>
      <c r="F21" s="348"/>
      <c r="G21" s="348">
        <v>4318197990.64</v>
      </c>
      <c r="H21" s="348">
        <v>7034177.69</v>
      </c>
      <c r="I21" s="348">
        <v>228784439.36</v>
      </c>
      <c r="J21" s="348"/>
      <c r="K21" s="348"/>
      <c r="L21" s="348"/>
      <c r="M21" s="348"/>
      <c r="N21" s="348">
        <v>35683.16</v>
      </c>
      <c r="O21" s="348"/>
      <c r="P21" s="348"/>
      <c r="Q21" s="348">
        <v>1360876.47</v>
      </c>
      <c r="R21" s="348"/>
      <c r="S21" s="348"/>
      <c r="T21" s="348"/>
      <c r="U21" s="347">
        <v>4064778.05</v>
      </c>
      <c r="V21" s="369">
        <v>411450277.86</v>
      </c>
      <c r="W21" s="383">
        <v>98102.54</v>
      </c>
      <c r="X21" s="354"/>
      <c r="Y21" s="355"/>
      <c r="Z21" s="355">
        <v>98102.54</v>
      </c>
      <c r="AA21" s="347"/>
      <c r="AB21" s="349"/>
      <c r="AC21" s="369"/>
      <c r="AD21" s="383">
        <v>0</v>
      </c>
      <c r="AE21" s="385"/>
      <c r="AF21" s="365"/>
      <c r="AG21" s="365"/>
      <c r="AH21" s="350"/>
      <c r="AI21" s="364"/>
      <c r="AJ21" s="365"/>
      <c r="AK21" s="350"/>
      <c r="AL21" s="364"/>
      <c r="AM21" s="370"/>
      <c r="AN21" s="383">
        <v>59705583.64</v>
      </c>
      <c r="AO21" s="354">
        <v>59705583.64</v>
      </c>
      <c r="AP21" s="354"/>
      <c r="AQ21" s="391"/>
      <c r="AR21" s="383">
        <v>0</v>
      </c>
      <c r="AS21" s="377"/>
      <c r="AT21" s="379"/>
      <c r="AU21" s="381"/>
      <c r="AV21" s="379"/>
      <c r="AW21" s="381"/>
      <c r="AX21" s="405"/>
    </row>
    <row r="22" spans="1:50" ht="15">
      <c r="A22" s="399" t="s">
        <v>32</v>
      </c>
      <c r="B22" s="375" t="s">
        <v>33</v>
      </c>
      <c r="C22" s="395"/>
      <c r="D22" s="427">
        <v>102879981946.77997</v>
      </c>
      <c r="E22" s="415">
        <v>100622533837.64998</v>
      </c>
      <c r="F22" s="428">
        <v>36721488.18</v>
      </c>
      <c r="G22" s="428">
        <v>90131654658.31</v>
      </c>
      <c r="H22" s="428">
        <v>225290912.14000002</v>
      </c>
      <c r="I22" s="428">
        <v>4458990753.12</v>
      </c>
      <c r="J22" s="428">
        <v>0</v>
      </c>
      <c r="K22" s="428">
        <v>0</v>
      </c>
      <c r="L22" s="428">
        <v>0</v>
      </c>
      <c r="M22" s="428">
        <v>5299219</v>
      </c>
      <c r="N22" s="428">
        <v>18515361.55</v>
      </c>
      <c r="O22" s="428">
        <v>302549.87</v>
      </c>
      <c r="P22" s="428">
        <v>2070193205.94</v>
      </c>
      <c r="Q22" s="428">
        <v>528469743.5700001</v>
      </c>
      <c r="R22" s="428">
        <v>20</v>
      </c>
      <c r="S22" s="428">
        <v>1495394.6400000001</v>
      </c>
      <c r="T22" s="428">
        <v>215807733.59</v>
      </c>
      <c r="U22" s="429">
        <v>242209708.83999997</v>
      </c>
      <c r="V22" s="430">
        <v>2687583088.9</v>
      </c>
      <c r="W22" s="415">
        <v>265529573.62</v>
      </c>
      <c r="X22" s="414">
        <v>0</v>
      </c>
      <c r="Y22" s="431">
        <v>36452.82</v>
      </c>
      <c r="Z22" s="431">
        <v>13483325.629999999</v>
      </c>
      <c r="AA22" s="429">
        <v>111907966.45</v>
      </c>
      <c r="AB22" s="432">
        <v>0</v>
      </c>
      <c r="AC22" s="430">
        <v>140101828.72</v>
      </c>
      <c r="AD22" s="415">
        <v>0</v>
      </c>
      <c r="AE22" s="433">
        <v>0</v>
      </c>
      <c r="AF22" s="434">
        <v>0</v>
      </c>
      <c r="AG22" s="434">
        <v>0</v>
      </c>
      <c r="AH22" s="435">
        <v>0</v>
      </c>
      <c r="AI22" s="436">
        <v>0</v>
      </c>
      <c r="AJ22" s="434">
        <v>0</v>
      </c>
      <c r="AK22" s="435">
        <v>0</v>
      </c>
      <c r="AL22" s="436">
        <v>0</v>
      </c>
      <c r="AM22" s="437">
        <v>0</v>
      </c>
      <c r="AN22" s="415">
        <v>1991918535.5100002</v>
      </c>
      <c r="AO22" s="414">
        <v>1991918535.5100002</v>
      </c>
      <c r="AP22" s="414">
        <v>0</v>
      </c>
      <c r="AQ22" s="408">
        <v>0</v>
      </c>
      <c r="AR22" s="415">
        <v>0</v>
      </c>
      <c r="AS22" s="416">
        <v>0</v>
      </c>
      <c r="AT22" s="417">
        <v>0</v>
      </c>
      <c r="AU22" s="418">
        <v>0</v>
      </c>
      <c r="AV22" s="417">
        <v>0</v>
      </c>
      <c r="AW22" s="418">
        <v>0</v>
      </c>
      <c r="AX22" s="413">
        <v>0</v>
      </c>
    </row>
    <row r="23" spans="1:50" ht="15">
      <c r="A23" s="357">
        <v>12</v>
      </c>
      <c r="B23" s="358" t="s">
        <v>34</v>
      </c>
      <c r="C23" s="359" t="s">
        <v>35</v>
      </c>
      <c r="D23" s="398">
        <v>4963425024.29</v>
      </c>
      <c r="E23" s="383">
        <v>4869699721.45</v>
      </c>
      <c r="F23" s="348"/>
      <c r="G23" s="348">
        <v>4548127638.8</v>
      </c>
      <c r="H23" s="348">
        <v>18506696.38</v>
      </c>
      <c r="I23" s="348">
        <v>162630238.48</v>
      </c>
      <c r="J23" s="348"/>
      <c r="K23" s="348"/>
      <c r="L23" s="348"/>
      <c r="M23" s="348"/>
      <c r="N23" s="348">
        <v>526150.54</v>
      </c>
      <c r="O23" s="348"/>
      <c r="P23" s="348"/>
      <c r="Q23" s="348">
        <v>12581.96</v>
      </c>
      <c r="R23" s="348"/>
      <c r="S23" s="348"/>
      <c r="T23" s="348"/>
      <c r="U23" s="347">
        <v>1341182.07</v>
      </c>
      <c r="V23" s="369">
        <v>138555233.22</v>
      </c>
      <c r="W23" s="383">
        <v>71993578.35000001</v>
      </c>
      <c r="X23" s="354"/>
      <c r="Y23" s="355">
        <v>45130.82</v>
      </c>
      <c r="Z23" s="355">
        <v>992874.3</v>
      </c>
      <c r="AA23" s="347"/>
      <c r="AB23" s="349"/>
      <c r="AC23" s="369">
        <v>70955573.23</v>
      </c>
      <c r="AD23" s="383">
        <v>0</v>
      </c>
      <c r="AE23" s="385"/>
      <c r="AF23" s="365"/>
      <c r="AG23" s="365"/>
      <c r="AH23" s="350"/>
      <c r="AI23" s="364"/>
      <c r="AJ23" s="365"/>
      <c r="AK23" s="350"/>
      <c r="AL23" s="364"/>
      <c r="AM23" s="370"/>
      <c r="AN23" s="383">
        <v>21731724.49</v>
      </c>
      <c r="AO23" s="354">
        <v>21731724.49</v>
      </c>
      <c r="AP23" s="354"/>
      <c r="AQ23" s="391"/>
      <c r="AR23" s="383">
        <v>0</v>
      </c>
      <c r="AS23" s="377"/>
      <c r="AT23" s="379"/>
      <c r="AU23" s="381"/>
      <c r="AV23" s="379"/>
      <c r="AW23" s="381"/>
      <c r="AX23" s="405"/>
    </row>
    <row r="24" spans="1:50" ht="15">
      <c r="A24" s="399" t="s">
        <v>36</v>
      </c>
      <c r="B24" s="375" t="s">
        <v>37</v>
      </c>
      <c r="C24" s="395"/>
      <c r="D24" s="427">
        <v>4963425024.29</v>
      </c>
      <c r="E24" s="415">
        <v>4869699721.45</v>
      </c>
      <c r="F24" s="428">
        <v>0</v>
      </c>
      <c r="G24" s="428">
        <v>4548127638.8</v>
      </c>
      <c r="H24" s="428">
        <v>18506696.38</v>
      </c>
      <c r="I24" s="428">
        <v>162630238.48</v>
      </c>
      <c r="J24" s="428">
        <v>0</v>
      </c>
      <c r="K24" s="428">
        <v>0</v>
      </c>
      <c r="L24" s="428">
        <v>0</v>
      </c>
      <c r="M24" s="428">
        <v>0</v>
      </c>
      <c r="N24" s="428">
        <v>526150.54</v>
      </c>
      <c r="O24" s="428">
        <v>0</v>
      </c>
      <c r="P24" s="428">
        <v>0</v>
      </c>
      <c r="Q24" s="428">
        <v>12581.96</v>
      </c>
      <c r="R24" s="428">
        <v>0</v>
      </c>
      <c r="S24" s="428">
        <v>0</v>
      </c>
      <c r="T24" s="428">
        <v>0</v>
      </c>
      <c r="U24" s="429">
        <v>1341182.07</v>
      </c>
      <c r="V24" s="430">
        <v>138555233.22</v>
      </c>
      <c r="W24" s="415">
        <v>71993578.35000001</v>
      </c>
      <c r="X24" s="414">
        <v>0</v>
      </c>
      <c r="Y24" s="431">
        <v>45130.82</v>
      </c>
      <c r="Z24" s="431">
        <v>992874.3</v>
      </c>
      <c r="AA24" s="429">
        <v>0</v>
      </c>
      <c r="AB24" s="432">
        <v>0</v>
      </c>
      <c r="AC24" s="430">
        <v>70955573.23</v>
      </c>
      <c r="AD24" s="415">
        <v>0</v>
      </c>
      <c r="AE24" s="433">
        <v>0</v>
      </c>
      <c r="AF24" s="434">
        <v>0</v>
      </c>
      <c r="AG24" s="434">
        <v>0</v>
      </c>
      <c r="AH24" s="435">
        <v>0</v>
      </c>
      <c r="AI24" s="436">
        <v>0</v>
      </c>
      <c r="AJ24" s="434">
        <v>0</v>
      </c>
      <c r="AK24" s="435">
        <v>0</v>
      </c>
      <c r="AL24" s="436">
        <v>0</v>
      </c>
      <c r="AM24" s="437">
        <v>0</v>
      </c>
      <c r="AN24" s="415">
        <v>21731724.49</v>
      </c>
      <c r="AO24" s="414">
        <v>21731724.49</v>
      </c>
      <c r="AP24" s="414">
        <v>0</v>
      </c>
      <c r="AQ24" s="408">
        <v>0</v>
      </c>
      <c r="AR24" s="415">
        <v>0</v>
      </c>
      <c r="AS24" s="416">
        <v>0</v>
      </c>
      <c r="AT24" s="417">
        <v>0</v>
      </c>
      <c r="AU24" s="418">
        <v>0</v>
      </c>
      <c r="AV24" s="417">
        <v>0</v>
      </c>
      <c r="AW24" s="418">
        <v>0</v>
      </c>
      <c r="AX24" s="413">
        <v>0</v>
      </c>
    </row>
    <row r="25" spans="1:50" ht="15">
      <c r="A25" s="357">
        <v>13</v>
      </c>
      <c r="B25" s="358" t="s">
        <v>38</v>
      </c>
      <c r="C25" s="359" t="s">
        <v>39</v>
      </c>
      <c r="D25" s="398">
        <v>108127493.57000001</v>
      </c>
      <c r="E25" s="383">
        <v>101182380.72000001</v>
      </c>
      <c r="F25" s="348"/>
      <c r="G25" s="348">
        <v>98420497.64</v>
      </c>
      <c r="H25" s="348">
        <v>2181039.05</v>
      </c>
      <c r="I25" s="348">
        <v>826.45</v>
      </c>
      <c r="J25" s="348"/>
      <c r="K25" s="348"/>
      <c r="L25" s="348"/>
      <c r="M25" s="348">
        <v>27753.62</v>
      </c>
      <c r="N25" s="348"/>
      <c r="O25" s="348"/>
      <c r="P25" s="348"/>
      <c r="Q25" s="348"/>
      <c r="R25" s="348"/>
      <c r="S25" s="348">
        <v>20318.17</v>
      </c>
      <c r="T25" s="348"/>
      <c r="U25" s="347">
        <v>3000</v>
      </c>
      <c r="V25" s="369">
        <v>528945.79</v>
      </c>
      <c r="W25" s="383">
        <v>0</v>
      </c>
      <c r="X25" s="354"/>
      <c r="Y25" s="355"/>
      <c r="Z25" s="355"/>
      <c r="AA25" s="347"/>
      <c r="AB25" s="349"/>
      <c r="AC25" s="369"/>
      <c r="AD25" s="383">
        <v>0</v>
      </c>
      <c r="AE25" s="385"/>
      <c r="AF25" s="365"/>
      <c r="AG25" s="365"/>
      <c r="AH25" s="350"/>
      <c r="AI25" s="364"/>
      <c r="AJ25" s="365"/>
      <c r="AK25" s="350"/>
      <c r="AL25" s="364"/>
      <c r="AM25" s="370"/>
      <c r="AN25" s="383">
        <v>6945112.85</v>
      </c>
      <c r="AO25" s="354">
        <v>6945112.85</v>
      </c>
      <c r="AP25" s="354"/>
      <c r="AQ25" s="391"/>
      <c r="AR25" s="383">
        <v>0</v>
      </c>
      <c r="AS25" s="377"/>
      <c r="AT25" s="379"/>
      <c r="AU25" s="381"/>
      <c r="AV25" s="379"/>
      <c r="AW25" s="381"/>
      <c r="AX25" s="405"/>
    </row>
    <row r="26" spans="1:50" ht="15">
      <c r="A26" s="357">
        <v>14</v>
      </c>
      <c r="B26" s="358" t="s">
        <v>40</v>
      </c>
      <c r="C26" s="359" t="s">
        <v>41</v>
      </c>
      <c r="D26" s="398">
        <v>1558620995.2599998</v>
      </c>
      <c r="E26" s="383">
        <v>1540826149.8</v>
      </c>
      <c r="F26" s="348">
        <v>2781644.29</v>
      </c>
      <c r="G26" s="348">
        <v>1451779100.16</v>
      </c>
      <c r="H26" s="348">
        <v>13129104.3</v>
      </c>
      <c r="I26" s="348">
        <v>7366061.83</v>
      </c>
      <c r="J26" s="348"/>
      <c r="K26" s="348"/>
      <c r="L26" s="348"/>
      <c r="M26" s="348"/>
      <c r="N26" s="348"/>
      <c r="O26" s="348"/>
      <c r="P26" s="348">
        <v>436.69</v>
      </c>
      <c r="Q26" s="348"/>
      <c r="R26" s="348"/>
      <c r="S26" s="348">
        <v>311570.24</v>
      </c>
      <c r="T26" s="348"/>
      <c r="U26" s="347">
        <v>48481253.94</v>
      </c>
      <c r="V26" s="369">
        <v>16976978.35</v>
      </c>
      <c r="W26" s="383">
        <v>6674.59</v>
      </c>
      <c r="X26" s="354"/>
      <c r="Y26" s="355"/>
      <c r="Z26" s="355">
        <v>299.59</v>
      </c>
      <c r="AA26" s="347"/>
      <c r="AB26" s="349"/>
      <c r="AC26" s="369">
        <v>6375</v>
      </c>
      <c r="AD26" s="383">
        <v>0</v>
      </c>
      <c r="AE26" s="385"/>
      <c r="AF26" s="365"/>
      <c r="AG26" s="365"/>
      <c r="AH26" s="350"/>
      <c r="AI26" s="364"/>
      <c r="AJ26" s="365"/>
      <c r="AK26" s="350"/>
      <c r="AL26" s="364"/>
      <c r="AM26" s="370"/>
      <c r="AN26" s="383">
        <v>17788170.87</v>
      </c>
      <c r="AO26" s="354">
        <v>17788170.87</v>
      </c>
      <c r="AP26" s="354"/>
      <c r="AQ26" s="391"/>
      <c r="AR26" s="383">
        <v>0</v>
      </c>
      <c r="AS26" s="377"/>
      <c r="AT26" s="379"/>
      <c r="AU26" s="381"/>
      <c r="AV26" s="379"/>
      <c r="AW26" s="381"/>
      <c r="AX26" s="405"/>
    </row>
    <row r="27" spans="1:50" ht="15">
      <c r="A27" s="357">
        <v>15</v>
      </c>
      <c r="B27" s="358" t="s">
        <v>42</v>
      </c>
      <c r="C27" s="359" t="s">
        <v>43</v>
      </c>
      <c r="D27" s="398">
        <v>523413509.69</v>
      </c>
      <c r="E27" s="383">
        <v>521584585.43</v>
      </c>
      <c r="F27" s="348"/>
      <c r="G27" s="348">
        <v>517390493.94</v>
      </c>
      <c r="H27" s="348">
        <v>1823368.41</v>
      </c>
      <c r="I27" s="348"/>
      <c r="J27" s="348"/>
      <c r="K27" s="348"/>
      <c r="L27" s="348"/>
      <c r="M27" s="348"/>
      <c r="N27" s="348"/>
      <c r="O27" s="348"/>
      <c r="P27" s="348"/>
      <c r="Q27" s="348"/>
      <c r="R27" s="348"/>
      <c r="S27" s="348"/>
      <c r="T27" s="348"/>
      <c r="U27" s="347">
        <v>592582.31</v>
      </c>
      <c r="V27" s="369">
        <v>1778140.77</v>
      </c>
      <c r="W27" s="383">
        <v>0</v>
      </c>
      <c r="X27" s="354"/>
      <c r="Y27" s="355"/>
      <c r="Z27" s="355"/>
      <c r="AA27" s="347"/>
      <c r="AB27" s="349"/>
      <c r="AC27" s="369"/>
      <c r="AD27" s="383">
        <v>0</v>
      </c>
      <c r="AE27" s="385"/>
      <c r="AF27" s="365"/>
      <c r="AG27" s="365"/>
      <c r="AH27" s="350"/>
      <c r="AI27" s="364"/>
      <c r="AJ27" s="365"/>
      <c r="AK27" s="350"/>
      <c r="AL27" s="364"/>
      <c r="AM27" s="370"/>
      <c r="AN27" s="383">
        <v>1828924.26</v>
      </c>
      <c r="AO27" s="354">
        <v>1828924.26</v>
      </c>
      <c r="AP27" s="354"/>
      <c r="AQ27" s="391"/>
      <c r="AR27" s="383">
        <v>0</v>
      </c>
      <c r="AS27" s="377"/>
      <c r="AT27" s="379"/>
      <c r="AU27" s="381"/>
      <c r="AV27" s="379"/>
      <c r="AW27" s="381"/>
      <c r="AX27" s="405"/>
    </row>
    <row r="28" spans="1:50" ht="15">
      <c r="A28" s="357">
        <v>16</v>
      </c>
      <c r="B28" s="360" t="s">
        <v>44</v>
      </c>
      <c r="C28" s="359" t="s">
        <v>45</v>
      </c>
      <c r="D28" s="398">
        <v>113884585.75999999</v>
      </c>
      <c r="E28" s="383">
        <v>113241812.85</v>
      </c>
      <c r="F28" s="348">
        <v>240676</v>
      </c>
      <c r="G28" s="348">
        <v>111261455.85</v>
      </c>
      <c r="H28" s="348">
        <v>949783</v>
      </c>
      <c r="I28" s="348">
        <v>12838</v>
      </c>
      <c r="J28" s="348"/>
      <c r="K28" s="348"/>
      <c r="L28" s="348"/>
      <c r="M28" s="348"/>
      <c r="N28" s="348"/>
      <c r="O28" s="348"/>
      <c r="P28" s="348"/>
      <c r="Q28" s="348"/>
      <c r="R28" s="348"/>
      <c r="S28" s="348"/>
      <c r="T28" s="348"/>
      <c r="U28" s="347">
        <v>656875</v>
      </c>
      <c r="V28" s="369">
        <v>120185</v>
      </c>
      <c r="W28" s="383">
        <v>62980</v>
      </c>
      <c r="X28" s="354"/>
      <c r="Y28" s="355"/>
      <c r="Z28" s="355"/>
      <c r="AA28" s="347"/>
      <c r="AB28" s="349"/>
      <c r="AC28" s="369">
        <v>62980</v>
      </c>
      <c r="AD28" s="383">
        <v>0</v>
      </c>
      <c r="AE28" s="385"/>
      <c r="AF28" s="365"/>
      <c r="AG28" s="365"/>
      <c r="AH28" s="350"/>
      <c r="AI28" s="364"/>
      <c r="AJ28" s="365"/>
      <c r="AK28" s="350"/>
      <c r="AL28" s="364"/>
      <c r="AM28" s="370"/>
      <c r="AN28" s="383">
        <v>579792.91</v>
      </c>
      <c r="AO28" s="354">
        <v>579792.91</v>
      </c>
      <c r="AP28" s="354"/>
      <c r="AQ28" s="391"/>
      <c r="AR28" s="383">
        <v>0</v>
      </c>
      <c r="AS28" s="377"/>
      <c r="AT28" s="379"/>
      <c r="AU28" s="381"/>
      <c r="AV28" s="379"/>
      <c r="AW28" s="381"/>
      <c r="AX28" s="405"/>
    </row>
    <row r="29" spans="1:50" ht="15">
      <c r="A29" s="357">
        <v>17</v>
      </c>
      <c r="B29" s="358" t="s">
        <v>46</v>
      </c>
      <c r="C29" s="359" t="s">
        <v>47</v>
      </c>
      <c r="D29" s="398">
        <v>1165524686.29</v>
      </c>
      <c r="E29" s="383">
        <v>1157893535.27</v>
      </c>
      <c r="F29" s="348"/>
      <c r="G29" s="348">
        <v>1150854430.19</v>
      </c>
      <c r="H29" s="348">
        <v>1309427.29</v>
      </c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47">
        <v>1848873.87</v>
      </c>
      <c r="V29" s="369">
        <v>3880803.92</v>
      </c>
      <c r="W29" s="383">
        <v>0</v>
      </c>
      <c r="X29" s="354"/>
      <c r="Y29" s="355"/>
      <c r="Z29" s="355"/>
      <c r="AA29" s="347"/>
      <c r="AB29" s="349"/>
      <c r="AC29" s="369"/>
      <c r="AD29" s="383">
        <v>0</v>
      </c>
      <c r="AE29" s="385"/>
      <c r="AF29" s="365"/>
      <c r="AG29" s="365"/>
      <c r="AH29" s="350"/>
      <c r="AI29" s="364"/>
      <c r="AJ29" s="365"/>
      <c r="AK29" s="350"/>
      <c r="AL29" s="364"/>
      <c r="AM29" s="370"/>
      <c r="AN29" s="383">
        <v>7631151.02</v>
      </c>
      <c r="AO29" s="354">
        <v>7631151.02</v>
      </c>
      <c r="AP29" s="354"/>
      <c r="AQ29" s="391"/>
      <c r="AR29" s="383">
        <v>0</v>
      </c>
      <c r="AS29" s="377"/>
      <c r="AT29" s="379"/>
      <c r="AU29" s="381"/>
      <c r="AV29" s="379"/>
      <c r="AW29" s="381"/>
      <c r="AX29" s="405"/>
    </row>
    <row r="30" spans="1:50" ht="15">
      <c r="A30" s="357">
        <v>18</v>
      </c>
      <c r="B30" s="358" t="s">
        <v>48</v>
      </c>
      <c r="C30" s="359" t="s">
        <v>49</v>
      </c>
      <c r="D30" s="398">
        <v>501673654.17</v>
      </c>
      <c r="E30" s="383">
        <v>499435429.56</v>
      </c>
      <c r="F30" s="348">
        <v>82302</v>
      </c>
      <c r="G30" s="348">
        <v>458733562.17</v>
      </c>
      <c r="H30" s="348">
        <v>3620993.31</v>
      </c>
      <c r="I30" s="348">
        <v>1497618.89</v>
      </c>
      <c r="J30" s="348"/>
      <c r="K30" s="348"/>
      <c r="L30" s="348"/>
      <c r="M30" s="348">
        <v>68688.12</v>
      </c>
      <c r="N30" s="348"/>
      <c r="O30" s="348"/>
      <c r="P30" s="348"/>
      <c r="Q30" s="348"/>
      <c r="R30" s="348"/>
      <c r="S30" s="348"/>
      <c r="T30" s="348"/>
      <c r="U30" s="347">
        <v>496330</v>
      </c>
      <c r="V30" s="369">
        <v>34935935.07</v>
      </c>
      <c r="W30" s="383">
        <v>0</v>
      </c>
      <c r="X30" s="354"/>
      <c r="Y30" s="355"/>
      <c r="Z30" s="355"/>
      <c r="AA30" s="347"/>
      <c r="AB30" s="349"/>
      <c r="AC30" s="369"/>
      <c r="AD30" s="383">
        <v>0</v>
      </c>
      <c r="AE30" s="385"/>
      <c r="AF30" s="365"/>
      <c r="AG30" s="365"/>
      <c r="AH30" s="350"/>
      <c r="AI30" s="364"/>
      <c r="AJ30" s="365"/>
      <c r="AK30" s="350"/>
      <c r="AL30" s="364"/>
      <c r="AM30" s="370"/>
      <c r="AN30" s="383">
        <v>2238224.61</v>
      </c>
      <c r="AO30" s="354">
        <v>2238224.61</v>
      </c>
      <c r="AP30" s="354"/>
      <c r="AQ30" s="391"/>
      <c r="AR30" s="383">
        <v>0</v>
      </c>
      <c r="AS30" s="377"/>
      <c r="AT30" s="379"/>
      <c r="AU30" s="381"/>
      <c r="AV30" s="379"/>
      <c r="AW30" s="381"/>
      <c r="AX30" s="405"/>
    </row>
    <row r="31" spans="1:50" ht="15">
      <c r="A31" s="357">
        <v>19</v>
      </c>
      <c r="B31" s="358" t="s">
        <v>50</v>
      </c>
      <c r="C31" s="359" t="s">
        <v>51</v>
      </c>
      <c r="D31" s="398">
        <v>749139743.12</v>
      </c>
      <c r="E31" s="383">
        <v>747008020.12</v>
      </c>
      <c r="F31" s="348">
        <v>207750.88</v>
      </c>
      <c r="G31" s="348">
        <v>733599893.42</v>
      </c>
      <c r="H31" s="348">
        <v>1476208.58</v>
      </c>
      <c r="I31" s="348">
        <v>512685.13</v>
      </c>
      <c r="J31" s="348"/>
      <c r="K31" s="348"/>
      <c r="L31" s="348"/>
      <c r="M31" s="348">
        <v>360</v>
      </c>
      <c r="N31" s="348">
        <v>1417</v>
      </c>
      <c r="O31" s="348">
        <v>400</v>
      </c>
      <c r="P31" s="348"/>
      <c r="Q31" s="348"/>
      <c r="R31" s="348"/>
      <c r="S31" s="348"/>
      <c r="T31" s="348"/>
      <c r="U31" s="347">
        <v>1870472.39</v>
      </c>
      <c r="V31" s="369">
        <v>9338832.72</v>
      </c>
      <c r="W31" s="383">
        <v>0</v>
      </c>
      <c r="X31" s="354"/>
      <c r="Y31" s="355"/>
      <c r="Z31" s="355"/>
      <c r="AA31" s="347"/>
      <c r="AB31" s="349"/>
      <c r="AC31" s="369"/>
      <c r="AD31" s="383">
        <v>0</v>
      </c>
      <c r="AE31" s="385"/>
      <c r="AF31" s="365"/>
      <c r="AG31" s="365"/>
      <c r="AH31" s="350"/>
      <c r="AI31" s="364"/>
      <c r="AJ31" s="365"/>
      <c r="AK31" s="350"/>
      <c r="AL31" s="364"/>
      <c r="AM31" s="370"/>
      <c r="AN31" s="383">
        <v>2131723</v>
      </c>
      <c r="AO31" s="354">
        <v>2131723</v>
      </c>
      <c r="AP31" s="354"/>
      <c r="AQ31" s="391"/>
      <c r="AR31" s="383">
        <v>0</v>
      </c>
      <c r="AS31" s="377"/>
      <c r="AT31" s="379"/>
      <c r="AU31" s="381"/>
      <c r="AV31" s="379"/>
      <c r="AW31" s="381"/>
      <c r="AX31" s="405"/>
    </row>
    <row r="32" spans="1:50" ht="15">
      <c r="A32" s="357">
        <v>20</v>
      </c>
      <c r="B32" s="360" t="s">
        <v>52</v>
      </c>
      <c r="C32" s="359" t="s">
        <v>53</v>
      </c>
      <c r="D32" s="398">
        <v>529446766.1400001</v>
      </c>
      <c r="E32" s="383">
        <v>522622541.37000006</v>
      </c>
      <c r="F32" s="348">
        <v>163859.43</v>
      </c>
      <c r="G32" s="348">
        <v>517431713.8</v>
      </c>
      <c r="H32" s="348">
        <v>669554.75</v>
      </c>
      <c r="I32" s="348">
        <v>4047845.8</v>
      </c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47">
        <v>247087.16</v>
      </c>
      <c r="V32" s="369">
        <v>62480.43</v>
      </c>
      <c r="W32" s="383">
        <v>1358.79</v>
      </c>
      <c r="X32" s="354"/>
      <c r="Y32" s="355">
        <v>1358.79</v>
      </c>
      <c r="Z32" s="355"/>
      <c r="AA32" s="347"/>
      <c r="AB32" s="349"/>
      <c r="AC32" s="369"/>
      <c r="AD32" s="383">
        <v>0</v>
      </c>
      <c r="AE32" s="385"/>
      <c r="AF32" s="365"/>
      <c r="AG32" s="365"/>
      <c r="AH32" s="350"/>
      <c r="AI32" s="364"/>
      <c r="AJ32" s="365"/>
      <c r="AK32" s="350"/>
      <c r="AL32" s="364"/>
      <c r="AM32" s="388"/>
      <c r="AN32" s="383">
        <v>6822865.98</v>
      </c>
      <c r="AO32" s="354">
        <v>6822865.98</v>
      </c>
      <c r="AP32" s="354"/>
      <c r="AQ32" s="391"/>
      <c r="AR32" s="383">
        <v>0</v>
      </c>
      <c r="AS32" s="377"/>
      <c r="AT32" s="379"/>
      <c r="AU32" s="381"/>
      <c r="AV32" s="379"/>
      <c r="AW32" s="381"/>
      <c r="AX32" s="405"/>
    </row>
    <row r="33" spans="1:50" ht="15">
      <c r="A33" s="357">
        <v>21</v>
      </c>
      <c r="B33" s="358" t="s">
        <v>54</v>
      </c>
      <c r="C33" s="359" t="s">
        <v>55</v>
      </c>
      <c r="D33" s="398">
        <v>693927454.4399999</v>
      </c>
      <c r="E33" s="383">
        <v>691001062.62</v>
      </c>
      <c r="F33" s="348">
        <v>232198.67</v>
      </c>
      <c r="G33" s="348">
        <v>664010082.15</v>
      </c>
      <c r="H33" s="348">
        <v>573823.78</v>
      </c>
      <c r="I33" s="348">
        <v>8829087.73</v>
      </c>
      <c r="J33" s="348"/>
      <c r="K33" s="348"/>
      <c r="L33" s="348"/>
      <c r="M33" s="348">
        <v>16515398.62</v>
      </c>
      <c r="N33" s="348"/>
      <c r="O33" s="348"/>
      <c r="P33" s="348"/>
      <c r="Q33" s="348"/>
      <c r="R33" s="348"/>
      <c r="S33" s="348"/>
      <c r="T33" s="348"/>
      <c r="U33" s="347">
        <v>3244.6</v>
      </c>
      <c r="V33" s="369">
        <v>837227.07</v>
      </c>
      <c r="W33" s="383">
        <v>623.3</v>
      </c>
      <c r="X33" s="354"/>
      <c r="Y33" s="355"/>
      <c r="Z33" s="355">
        <v>623.3</v>
      </c>
      <c r="AA33" s="347"/>
      <c r="AB33" s="349"/>
      <c r="AC33" s="369"/>
      <c r="AD33" s="383">
        <v>0</v>
      </c>
      <c r="AE33" s="385"/>
      <c r="AF33" s="365"/>
      <c r="AG33" s="365"/>
      <c r="AH33" s="350"/>
      <c r="AI33" s="364"/>
      <c r="AJ33" s="365"/>
      <c r="AK33" s="350"/>
      <c r="AL33" s="364"/>
      <c r="AM33" s="389"/>
      <c r="AN33" s="383">
        <v>2925768.52</v>
      </c>
      <c r="AO33" s="354">
        <v>2925768.52</v>
      </c>
      <c r="AP33" s="354"/>
      <c r="AQ33" s="391"/>
      <c r="AR33" s="383">
        <v>0</v>
      </c>
      <c r="AS33" s="377"/>
      <c r="AT33" s="379"/>
      <c r="AU33" s="381"/>
      <c r="AV33" s="379"/>
      <c r="AW33" s="381"/>
      <c r="AX33" s="405"/>
    </row>
    <row r="34" spans="1:50" ht="15">
      <c r="A34" s="357">
        <v>22</v>
      </c>
      <c r="B34" s="360" t="s">
        <v>56</v>
      </c>
      <c r="C34" s="359" t="s">
        <v>57</v>
      </c>
      <c r="D34" s="398">
        <v>142961729.3</v>
      </c>
      <c r="E34" s="383">
        <v>142846884.84</v>
      </c>
      <c r="F34" s="348">
        <v>69257</v>
      </c>
      <c r="G34" s="348">
        <v>142553387.84</v>
      </c>
      <c r="H34" s="348">
        <v>172536</v>
      </c>
      <c r="I34" s="348"/>
      <c r="J34" s="348"/>
      <c r="K34" s="348"/>
      <c r="L34" s="348"/>
      <c r="M34" s="348">
        <v>16692</v>
      </c>
      <c r="N34" s="348"/>
      <c r="O34" s="348"/>
      <c r="P34" s="348"/>
      <c r="Q34" s="348"/>
      <c r="R34" s="348"/>
      <c r="S34" s="348"/>
      <c r="T34" s="348"/>
      <c r="U34" s="347">
        <v>21907</v>
      </c>
      <c r="V34" s="369">
        <v>13105</v>
      </c>
      <c r="W34" s="383">
        <v>27.46</v>
      </c>
      <c r="X34" s="354"/>
      <c r="Y34" s="355"/>
      <c r="Z34" s="355">
        <v>27.46</v>
      </c>
      <c r="AA34" s="347"/>
      <c r="AB34" s="349"/>
      <c r="AC34" s="369"/>
      <c r="AD34" s="383">
        <v>0</v>
      </c>
      <c r="AE34" s="385"/>
      <c r="AF34" s="365"/>
      <c r="AG34" s="365"/>
      <c r="AH34" s="350"/>
      <c r="AI34" s="364"/>
      <c r="AJ34" s="365"/>
      <c r="AK34" s="350"/>
      <c r="AL34" s="364"/>
      <c r="AM34" s="374"/>
      <c r="AN34" s="383">
        <v>114817</v>
      </c>
      <c r="AO34" s="354">
        <v>114817</v>
      </c>
      <c r="AP34" s="354"/>
      <c r="AQ34" s="391"/>
      <c r="AR34" s="383">
        <v>0</v>
      </c>
      <c r="AS34" s="377"/>
      <c r="AT34" s="379"/>
      <c r="AU34" s="381"/>
      <c r="AV34" s="379"/>
      <c r="AW34" s="381"/>
      <c r="AX34" s="405"/>
    </row>
    <row r="35" spans="1:50" ht="15">
      <c r="A35" s="357">
        <v>23</v>
      </c>
      <c r="B35" s="358" t="s">
        <v>58</v>
      </c>
      <c r="C35" s="359" t="s">
        <v>59</v>
      </c>
      <c r="D35" s="398">
        <v>547200974.11</v>
      </c>
      <c r="E35" s="383">
        <v>534061486.46</v>
      </c>
      <c r="F35" s="348">
        <v>170209.65</v>
      </c>
      <c r="G35" s="348">
        <v>529440519.52</v>
      </c>
      <c r="H35" s="348">
        <v>2593541.54</v>
      </c>
      <c r="I35" s="348">
        <v>526574.2</v>
      </c>
      <c r="J35" s="348"/>
      <c r="K35" s="348"/>
      <c r="L35" s="348"/>
      <c r="M35" s="348"/>
      <c r="N35" s="348">
        <v>24785.8</v>
      </c>
      <c r="O35" s="348"/>
      <c r="P35" s="348">
        <v>3860.4</v>
      </c>
      <c r="Q35" s="348"/>
      <c r="R35" s="348"/>
      <c r="S35" s="348"/>
      <c r="T35" s="348"/>
      <c r="U35" s="347">
        <v>326851.11</v>
      </c>
      <c r="V35" s="369">
        <v>975144.24</v>
      </c>
      <c r="W35" s="383">
        <v>2146.46</v>
      </c>
      <c r="X35" s="354"/>
      <c r="Y35" s="355">
        <v>2146.46</v>
      </c>
      <c r="Z35" s="355"/>
      <c r="AA35" s="347"/>
      <c r="AB35" s="349"/>
      <c r="AC35" s="369"/>
      <c r="AD35" s="383">
        <v>0</v>
      </c>
      <c r="AE35" s="385"/>
      <c r="AF35" s="365"/>
      <c r="AG35" s="365"/>
      <c r="AH35" s="350"/>
      <c r="AI35" s="364"/>
      <c r="AJ35" s="365"/>
      <c r="AK35" s="350"/>
      <c r="AL35" s="364"/>
      <c r="AM35" s="374"/>
      <c r="AN35" s="383">
        <v>13137341.19</v>
      </c>
      <c r="AO35" s="354">
        <v>13137341.19</v>
      </c>
      <c r="AP35" s="354"/>
      <c r="AQ35" s="391"/>
      <c r="AR35" s="383">
        <v>0</v>
      </c>
      <c r="AS35" s="377"/>
      <c r="AT35" s="379"/>
      <c r="AU35" s="381"/>
      <c r="AV35" s="379"/>
      <c r="AW35" s="381"/>
      <c r="AX35" s="405"/>
    </row>
    <row r="36" spans="1:50" ht="15">
      <c r="A36" s="357">
        <v>24</v>
      </c>
      <c r="B36" s="360" t="s">
        <v>60</v>
      </c>
      <c r="C36" s="359" t="s">
        <v>61</v>
      </c>
      <c r="D36" s="398">
        <v>875696982.84</v>
      </c>
      <c r="E36" s="383">
        <v>873574104.84</v>
      </c>
      <c r="F36" s="348">
        <v>133424.67</v>
      </c>
      <c r="G36" s="348">
        <v>869148995.46</v>
      </c>
      <c r="H36" s="348">
        <v>1470518.12</v>
      </c>
      <c r="I36" s="348">
        <v>660498.7</v>
      </c>
      <c r="J36" s="348"/>
      <c r="K36" s="348"/>
      <c r="L36" s="348"/>
      <c r="M36" s="348"/>
      <c r="N36" s="348"/>
      <c r="O36" s="348"/>
      <c r="P36" s="348"/>
      <c r="Q36" s="348">
        <v>96850.88</v>
      </c>
      <c r="R36" s="348"/>
      <c r="S36" s="348"/>
      <c r="T36" s="348"/>
      <c r="U36" s="347">
        <v>119547.87</v>
      </c>
      <c r="V36" s="369">
        <v>1944269.14</v>
      </c>
      <c r="W36" s="383">
        <v>0</v>
      </c>
      <c r="X36" s="354"/>
      <c r="Y36" s="355"/>
      <c r="Z36" s="355"/>
      <c r="AA36" s="347"/>
      <c r="AB36" s="349"/>
      <c r="AC36" s="369"/>
      <c r="AD36" s="383">
        <v>0</v>
      </c>
      <c r="AE36" s="385"/>
      <c r="AF36" s="365"/>
      <c r="AG36" s="365"/>
      <c r="AH36" s="350"/>
      <c r="AI36" s="364"/>
      <c r="AJ36" s="365"/>
      <c r="AK36" s="350"/>
      <c r="AL36" s="364"/>
      <c r="AM36" s="374"/>
      <c r="AN36" s="383">
        <v>2122878</v>
      </c>
      <c r="AO36" s="354">
        <v>2122878</v>
      </c>
      <c r="AP36" s="354"/>
      <c r="AQ36" s="391"/>
      <c r="AR36" s="383">
        <v>0</v>
      </c>
      <c r="AS36" s="377"/>
      <c r="AT36" s="379"/>
      <c r="AU36" s="381"/>
      <c r="AV36" s="379"/>
      <c r="AW36" s="381"/>
      <c r="AX36" s="405"/>
    </row>
    <row r="37" spans="1:50" ht="15">
      <c r="A37" s="357">
        <v>25</v>
      </c>
      <c r="B37" s="358" t="s">
        <v>62</v>
      </c>
      <c r="C37" s="359" t="s">
        <v>63</v>
      </c>
      <c r="D37" s="398">
        <v>882524634.1199999</v>
      </c>
      <c r="E37" s="383">
        <v>866981253.4399999</v>
      </c>
      <c r="F37" s="348"/>
      <c r="G37" s="348">
        <v>862452574.23</v>
      </c>
      <c r="H37" s="348">
        <v>1479520.17</v>
      </c>
      <c r="I37" s="348"/>
      <c r="J37" s="348"/>
      <c r="K37" s="348"/>
      <c r="L37" s="348"/>
      <c r="M37" s="348"/>
      <c r="N37" s="348"/>
      <c r="O37" s="348"/>
      <c r="P37" s="348"/>
      <c r="Q37" s="348"/>
      <c r="R37" s="348"/>
      <c r="S37" s="348"/>
      <c r="T37" s="348"/>
      <c r="U37" s="347">
        <v>121299.9</v>
      </c>
      <c r="V37" s="369">
        <v>2927859.14</v>
      </c>
      <c r="W37" s="383">
        <v>0</v>
      </c>
      <c r="X37" s="354"/>
      <c r="Y37" s="355"/>
      <c r="Z37" s="355"/>
      <c r="AA37" s="347"/>
      <c r="AB37" s="349"/>
      <c r="AC37" s="369"/>
      <c r="AD37" s="383">
        <v>0</v>
      </c>
      <c r="AE37" s="385"/>
      <c r="AF37" s="365"/>
      <c r="AG37" s="365"/>
      <c r="AH37" s="350"/>
      <c r="AI37" s="364"/>
      <c r="AJ37" s="365"/>
      <c r="AK37" s="350"/>
      <c r="AL37" s="364"/>
      <c r="AM37" s="374"/>
      <c r="AN37" s="383">
        <v>15543380.68</v>
      </c>
      <c r="AO37" s="354">
        <v>15543380.68</v>
      </c>
      <c r="AP37" s="354"/>
      <c r="AQ37" s="391"/>
      <c r="AR37" s="383">
        <v>0</v>
      </c>
      <c r="AS37" s="377"/>
      <c r="AT37" s="379"/>
      <c r="AU37" s="381"/>
      <c r="AV37" s="379"/>
      <c r="AW37" s="381"/>
      <c r="AX37" s="405"/>
    </row>
    <row r="38" spans="1:50" ht="15">
      <c r="A38" s="357">
        <v>26</v>
      </c>
      <c r="B38" s="360" t="s">
        <v>64</v>
      </c>
      <c r="C38" s="359" t="s">
        <v>65</v>
      </c>
      <c r="D38" s="398">
        <v>127389666.90999998</v>
      </c>
      <c r="E38" s="383">
        <v>97173390.90999998</v>
      </c>
      <c r="F38" s="348"/>
      <c r="G38" s="348">
        <v>91232586.22</v>
      </c>
      <c r="H38" s="348">
        <v>3679205.46</v>
      </c>
      <c r="I38" s="348">
        <v>606421.77</v>
      </c>
      <c r="J38" s="348"/>
      <c r="K38" s="348"/>
      <c r="L38" s="348"/>
      <c r="M38" s="348"/>
      <c r="N38" s="348"/>
      <c r="O38" s="348">
        <v>7229.74</v>
      </c>
      <c r="P38" s="348"/>
      <c r="Q38" s="348"/>
      <c r="R38" s="348"/>
      <c r="S38" s="348"/>
      <c r="T38" s="348"/>
      <c r="U38" s="347">
        <v>582397.53</v>
      </c>
      <c r="V38" s="369">
        <v>1065550.19</v>
      </c>
      <c r="W38" s="383">
        <v>0</v>
      </c>
      <c r="X38" s="354"/>
      <c r="Y38" s="355"/>
      <c r="Z38" s="355"/>
      <c r="AA38" s="347"/>
      <c r="AB38" s="349"/>
      <c r="AC38" s="369"/>
      <c r="AD38" s="383">
        <v>0</v>
      </c>
      <c r="AE38" s="385"/>
      <c r="AF38" s="365"/>
      <c r="AG38" s="365"/>
      <c r="AH38" s="350"/>
      <c r="AI38" s="364"/>
      <c r="AJ38" s="365"/>
      <c r="AK38" s="350"/>
      <c r="AL38" s="364"/>
      <c r="AM38" s="374"/>
      <c r="AN38" s="383">
        <v>30216276</v>
      </c>
      <c r="AO38" s="354">
        <v>30216276</v>
      </c>
      <c r="AP38" s="354"/>
      <c r="AQ38" s="391"/>
      <c r="AR38" s="383">
        <v>0</v>
      </c>
      <c r="AS38" s="377"/>
      <c r="AT38" s="379"/>
      <c r="AU38" s="381"/>
      <c r="AV38" s="379"/>
      <c r="AW38" s="381"/>
      <c r="AX38" s="405"/>
    </row>
    <row r="39" spans="1:50" ht="15">
      <c r="A39" s="357">
        <v>27</v>
      </c>
      <c r="B39" s="360" t="s">
        <v>66</v>
      </c>
      <c r="C39" s="359" t="s">
        <v>67</v>
      </c>
      <c r="D39" s="398">
        <v>51302503.69</v>
      </c>
      <c r="E39" s="383">
        <v>51302503.69</v>
      </c>
      <c r="F39" s="348"/>
      <c r="G39" s="348">
        <v>51230668.8</v>
      </c>
      <c r="H39" s="348"/>
      <c r="I39" s="348"/>
      <c r="J39" s="348"/>
      <c r="K39" s="348"/>
      <c r="L39" s="348"/>
      <c r="M39" s="348">
        <v>27700</v>
      </c>
      <c r="N39" s="348"/>
      <c r="O39" s="348"/>
      <c r="P39" s="348"/>
      <c r="Q39" s="348"/>
      <c r="R39" s="348"/>
      <c r="S39" s="348"/>
      <c r="T39" s="348"/>
      <c r="U39" s="347">
        <v>40000</v>
      </c>
      <c r="V39" s="369">
        <v>4134.89</v>
      </c>
      <c r="W39" s="383">
        <v>0</v>
      </c>
      <c r="X39" s="354"/>
      <c r="Y39" s="355"/>
      <c r="Z39" s="355"/>
      <c r="AA39" s="347"/>
      <c r="AB39" s="349"/>
      <c r="AC39" s="369"/>
      <c r="AD39" s="383">
        <v>0</v>
      </c>
      <c r="AE39" s="385"/>
      <c r="AF39" s="365"/>
      <c r="AG39" s="365"/>
      <c r="AH39" s="350"/>
      <c r="AI39" s="364"/>
      <c r="AJ39" s="365"/>
      <c r="AK39" s="350"/>
      <c r="AL39" s="364"/>
      <c r="AM39" s="374"/>
      <c r="AN39" s="383">
        <v>0</v>
      </c>
      <c r="AO39" s="354"/>
      <c r="AP39" s="354"/>
      <c r="AQ39" s="391"/>
      <c r="AR39" s="383">
        <v>0</v>
      </c>
      <c r="AS39" s="377"/>
      <c r="AT39" s="379"/>
      <c r="AU39" s="381"/>
      <c r="AV39" s="379"/>
      <c r="AW39" s="381"/>
      <c r="AX39" s="405"/>
    </row>
    <row r="40" spans="1:50" ht="15">
      <c r="A40" s="357">
        <v>28</v>
      </c>
      <c r="B40" s="360" t="s">
        <v>68</v>
      </c>
      <c r="C40" s="359" t="s">
        <v>69</v>
      </c>
      <c r="D40" s="398">
        <v>61281684.419999994</v>
      </c>
      <c r="E40" s="383">
        <v>61072684.419999994</v>
      </c>
      <c r="F40" s="348"/>
      <c r="G40" s="348">
        <v>60609705.19</v>
      </c>
      <c r="H40" s="348">
        <v>145800</v>
      </c>
      <c r="I40" s="348"/>
      <c r="J40" s="348"/>
      <c r="K40" s="348"/>
      <c r="L40" s="348"/>
      <c r="M40" s="348">
        <v>208400</v>
      </c>
      <c r="N40" s="348"/>
      <c r="O40" s="348"/>
      <c r="P40" s="348"/>
      <c r="Q40" s="348"/>
      <c r="R40" s="348"/>
      <c r="S40" s="348"/>
      <c r="T40" s="348"/>
      <c r="U40" s="347"/>
      <c r="V40" s="369">
        <v>108779.23</v>
      </c>
      <c r="W40" s="383">
        <v>0</v>
      </c>
      <c r="X40" s="354"/>
      <c r="Y40" s="355"/>
      <c r="Z40" s="355"/>
      <c r="AA40" s="347"/>
      <c r="AB40" s="349"/>
      <c r="AC40" s="369"/>
      <c r="AD40" s="383">
        <v>0</v>
      </c>
      <c r="AE40" s="385"/>
      <c r="AF40" s="365"/>
      <c r="AG40" s="365"/>
      <c r="AH40" s="350"/>
      <c r="AI40" s="364"/>
      <c r="AJ40" s="365"/>
      <c r="AK40" s="350"/>
      <c r="AL40" s="364"/>
      <c r="AM40" s="374"/>
      <c r="AN40" s="383">
        <v>209000</v>
      </c>
      <c r="AO40" s="354">
        <v>209000</v>
      </c>
      <c r="AP40" s="354"/>
      <c r="AQ40" s="391"/>
      <c r="AR40" s="383">
        <v>0</v>
      </c>
      <c r="AS40" s="377"/>
      <c r="AT40" s="379"/>
      <c r="AU40" s="381"/>
      <c r="AV40" s="379"/>
      <c r="AW40" s="381"/>
      <c r="AX40" s="405"/>
    </row>
    <row r="41" spans="1:50" ht="15">
      <c r="A41" s="357">
        <v>29</v>
      </c>
      <c r="B41" s="358" t="s">
        <v>70</v>
      </c>
      <c r="C41" s="359" t="s">
        <v>71</v>
      </c>
      <c r="D41" s="398">
        <v>351426443.82</v>
      </c>
      <c r="E41" s="383">
        <v>346545369.94</v>
      </c>
      <c r="F41" s="348">
        <v>10654.6</v>
      </c>
      <c r="G41" s="348">
        <v>330621031.15</v>
      </c>
      <c r="H41" s="348">
        <v>4811507.36</v>
      </c>
      <c r="I41" s="348">
        <v>8163669.51</v>
      </c>
      <c r="J41" s="348"/>
      <c r="K41" s="348"/>
      <c r="L41" s="348"/>
      <c r="M41" s="348">
        <v>340667</v>
      </c>
      <c r="N41" s="348">
        <v>263812.5</v>
      </c>
      <c r="O41" s="348"/>
      <c r="P41" s="348"/>
      <c r="Q41" s="348">
        <v>44478.33</v>
      </c>
      <c r="R41" s="348"/>
      <c r="S41" s="348"/>
      <c r="T41" s="348"/>
      <c r="U41" s="347">
        <v>2007450.48</v>
      </c>
      <c r="V41" s="369">
        <v>282099.01</v>
      </c>
      <c r="W41" s="383">
        <v>505658.94</v>
      </c>
      <c r="X41" s="354"/>
      <c r="Y41" s="355"/>
      <c r="Z41" s="355">
        <v>505658.94</v>
      </c>
      <c r="AA41" s="347"/>
      <c r="AB41" s="349"/>
      <c r="AC41" s="369"/>
      <c r="AD41" s="383">
        <v>0</v>
      </c>
      <c r="AE41" s="385"/>
      <c r="AF41" s="365"/>
      <c r="AG41" s="365"/>
      <c r="AH41" s="350"/>
      <c r="AI41" s="364"/>
      <c r="AJ41" s="365"/>
      <c r="AK41" s="350"/>
      <c r="AL41" s="364"/>
      <c r="AM41" s="374"/>
      <c r="AN41" s="383">
        <v>4375414.94</v>
      </c>
      <c r="AO41" s="354">
        <v>4375414.94</v>
      </c>
      <c r="AP41" s="354"/>
      <c r="AQ41" s="391"/>
      <c r="AR41" s="383">
        <v>0</v>
      </c>
      <c r="AS41" s="377"/>
      <c r="AT41" s="379"/>
      <c r="AU41" s="381"/>
      <c r="AV41" s="379"/>
      <c r="AW41" s="381"/>
      <c r="AX41" s="405"/>
    </row>
    <row r="42" spans="1:50" ht="15">
      <c r="A42" s="357">
        <v>30</v>
      </c>
      <c r="B42" s="358" t="s">
        <v>72</v>
      </c>
      <c r="C42" s="359" t="s">
        <v>73</v>
      </c>
      <c r="D42" s="398">
        <v>397855387.95</v>
      </c>
      <c r="E42" s="383">
        <v>397643479.95</v>
      </c>
      <c r="F42" s="348"/>
      <c r="G42" s="348">
        <v>394300812.46</v>
      </c>
      <c r="H42" s="348">
        <v>1483823.58</v>
      </c>
      <c r="I42" s="348"/>
      <c r="J42" s="348"/>
      <c r="K42" s="348"/>
      <c r="L42" s="348"/>
      <c r="M42" s="348"/>
      <c r="N42" s="348"/>
      <c r="O42" s="348"/>
      <c r="P42" s="348">
        <v>6631.5</v>
      </c>
      <c r="Q42" s="348"/>
      <c r="R42" s="348"/>
      <c r="S42" s="348"/>
      <c r="T42" s="348"/>
      <c r="U42" s="347"/>
      <c r="V42" s="369">
        <v>1852212.41</v>
      </c>
      <c r="W42" s="383">
        <v>0</v>
      </c>
      <c r="X42" s="354"/>
      <c r="Y42" s="355"/>
      <c r="Z42" s="355"/>
      <c r="AA42" s="347"/>
      <c r="AB42" s="349"/>
      <c r="AC42" s="369"/>
      <c r="AD42" s="383">
        <v>0</v>
      </c>
      <c r="AE42" s="385"/>
      <c r="AF42" s="365"/>
      <c r="AG42" s="365"/>
      <c r="AH42" s="350"/>
      <c r="AI42" s="364"/>
      <c r="AJ42" s="365"/>
      <c r="AK42" s="350"/>
      <c r="AL42" s="364"/>
      <c r="AM42" s="374"/>
      <c r="AN42" s="383">
        <v>211908</v>
      </c>
      <c r="AO42" s="354">
        <v>211908</v>
      </c>
      <c r="AP42" s="354"/>
      <c r="AQ42" s="391"/>
      <c r="AR42" s="383">
        <v>0</v>
      </c>
      <c r="AS42" s="377"/>
      <c r="AT42" s="379"/>
      <c r="AU42" s="381"/>
      <c r="AV42" s="379"/>
      <c r="AW42" s="381"/>
      <c r="AX42" s="405"/>
    </row>
    <row r="43" spans="1:50" ht="15">
      <c r="A43" s="357">
        <v>31</v>
      </c>
      <c r="B43" s="358" t="s">
        <v>74</v>
      </c>
      <c r="C43" s="359" t="s">
        <v>75</v>
      </c>
      <c r="D43" s="398">
        <v>612519246.49</v>
      </c>
      <c r="E43" s="383">
        <v>611083037.15</v>
      </c>
      <c r="F43" s="348">
        <v>16510693.26</v>
      </c>
      <c r="G43" s="348">
        <v>584456270.69</v>
      </c>
      <c r="H43" s="348">
        <v>5397194.76</v>
      </c>
      <c r="I43" s="348">
        <v>3408253.5</v>
      </c>
      <c r="J43" s="348"/>
      <c r="K43" s="348"/>
      <c r="L43" s="348"/>
      <c r="M43" s="348"/>
      <c r="N43" s="348"/>
      <c r="O43" s="348"/>
      <c r="P43" s="348"/>
      <c r="Q43" s="348">
        <v>640</v>
      </c>
      <c r="R43" s="348"/>
      <c r="S43" s="348"/>
      <c r="T43" s="348"/>
      <c r="U43" s="347">
        <v>16682.65</v>
      </c>
      <c r="V43" s="369">
        <v>1293302.29</v>
      </c>
      <c r="W43" s="383">
        <v>31.4</v>
      </c>
      <c r="X43" s="354"/>
      <c r="Y43" s="355"/>
      <c r="Z43" s="355">
        <v>31.4</v>
      </c>
      <c r="AA43" s="347"/>
      <c r="AB43" s="349"/>
      <c r="AC43" s="369"/>
      <c r="AD43" s="383">
        <v>0</v>
      </c>
      <c r="AE43" s="385"/>
      <c r="AF43" s="365"/>
      <c r="AG43" s="365"/>
      <c r="AH43" s="350"/>
      <c r="AI43" s="364"/>
      <c r="AJ43" s="365"/>
      <c r="AK43" s="350"/>
      <c r="AL43" s="364"/>
      <c r="AM43" s="374"/>
      <c r="AN43" s="383">
        <v>1436177.94</v>
      </c>
      <c r="AO43" s="354">
        <v>1436177.94</v>
      </c>
      <c r="AP43" s="354"/>
      <c r="AQ43" s="391"/>
      <c r="AR43" s="383">
        <v>0</v>
      </c>
      <c r="AS43" s="377"/>
      <c r="AT43" s="379"/>
      <c r="AU43" s="381"/>
      <c r="AV43" s="379"/>
      <c r="AW43" s="381"/>
      <c r="AX43" s="405"/>
    </row>
    <row r="44" spans="1:50" ht="15">
      <c r="A44" s="399" t="s">
        <v>76</v>
      </c>
      <c r="B44" s="375" t="s">
        <v>77</v>
      </c>
      <c r="C44" s="395"/>
      <c r="D44" s="427">
        <v>9993918142.09</v>
      </c>
      <c r="E44" s="415">
        <v>9877079713.38</v>
      </c>
      <c r="F44" s="428">
        <v>20602670.45</v>
      </c>
      <c r="G44" s="428">
        <v>9619527780.880001</v>
      </c>
      <c r="H44" s="428">
        <v>46966949.45999999</v>
      </c>
      <c r="I44" s="428">
        <v>35632381.51</v>
      </c>
      <c r="J44" s="428">
        <v>0</v>
      </c>
      <c r="K44" s="428">
        <v>0</v>
      </c>
      <c r="L44" s="428">
        <v>0</v>
      </c>
      <c r="M44" s="428">
        <v>17205659.36</v>
      </c>
      <c r="N44" s="428">
        <v>290015.3</v>
      </c>
      <c r="O44" s="428">
        <v>7629.74</v>
      </c>
      <c r="P44" s="428">
        <v>10928.59</v>
      </c>
      <c r="Q44" s="428">
        <v>141969.21000000002</v>
      </c>
      <c r="R44" s="428">
        <v>0</v>
      </c>
      <c r="S44" s="428">
        <v>331888.41</v>
      </c>
      <c r="T44" s="428">
        <v>0</v>
      </c>
      <c r="U44" s="429">
        <v>57435855.80999999</v>
      </c>
      <c r="V44" s="430">
        <v>78925984.66000001</v>
      </c>
      <c r="W44" s="415">
        <v>579500.94</v>
      </c>
      <c r="X44" s="414">
        <v>0</v>
      </c>
      <c r="Y44" s="431">
        <v>3505.25</v>
      </c>
      <c r="Z44" s="431">
        <v>506640.69</v>
      </c>
      <c r="AA44" s="429">
        <v>0</v>
      </c>
      <c r="AB44" s="432">
        <v>0</v>
      </c>
      <c r="AC44" s="430">
        <v>69355</v>
      </c>
      <c r="AD44" s="415">
        <v>0</v>
      </c>
      <c r="AE44" s="433">
        <v>0</v>
      </c>
      <c r="AF44" s="434">
        <v>0</v>
      </c>
      <c r="AG44" s="434">
        <v>0</v>
      </c>
      <c r="AH44" s="435">
        <v>0</v>
      </c>
      <c r="AI44" s="436">
        <v>0</v>
      </c>
      <c r="AJ44" s="434">
        <v>0</v>
      </c>
      <c r="AK44" s="435">
        <v>0</v>
      </c>
      <c r="AL44" s="436">
        <v>0</v>
      </c>
      <c r="AM44" s="438">
        <v>0</v>
      </c>
      <c r="AN44" s="415">
        <v>116258927.77</v>
      </c>
      <c r="AO44" s="414">
        <v>116258927.77</v>
      </c>
      <c r="AP44" s="414">
        <v>0</v>
      </c>
      <c r="AQ44" s="408">
        <v>0</v>
      </c>
      <c r="AR44" s="415">
        <v>0</v>
      </c>
      <c r="AS44" s="416">
        <v>0</v>
      </c>
      <c r="AT44" s="417">
        <v>0</v>
      </c>
      <c r="AU44" s="418">
        <v>0</v>
      </c>
      <c r="AV44" s="417">
        <v>0</v>
      </c>
      <c r="AW44" s="418">
        <v>0</v>
      </c>
      <c r="AX44" s="413">
        <v>0</v>
      </c>
    </row>
    <row r="45" spans="1:50" ht="15">
      <c r="A45" s="357">
        <v>32</v>
      </c>
      <c r="B45" s="358" t="s">
        <v>78</v>
      </c>
      <c r="C45" s="359" t="s">
        <v>79</v>
      </c>
      <c r="D45" s="398">
        <v>144153647.8</v>
      </c>
      <c r="E45" s="383">
        <v>131826784.35</v>
      </c>
      <c r="F45" s="348">
        <v>48248.71</v>
      </c>
      <c r="G45" s="348">
        <v>117174579.59</v>
      </c>
      <c r="H45" s="348">
        <v>1269460.25</v>
      </c>
      <c r="I45" s="348">
        <v>426150</v>
      </c>
      <c r="J45" s="348"/>
      <c r="K45" s="348"/>
      <c r="L45" s="348"/>
      <c r="M45" s="348"/>
      <c r="N45" s="348"/>
      <c r="O45" s="348"/>
      <c r="P45" s="348"/>
      <c r="Q45" s="348">
        <v>44423.71</v>
      </c>
      <c r="R45" s="348"/>
      <c r="S45" s="348">
        <v>102934.29</v>
      </c>
      <c r="T45" s="348"/>
      <c r="U45" s="347"/>
      <c r="V45" s="369">
        <v>12760987.8</v>
      </c>
      <c r="W45" s="383">
        <v>543.45</v>
      </c>
      <c r="X45" s="354"/>
      <c r="Y45" s="355">
        <v>543.45</v>
      </c>
      <c r="Z45" s="355"/>
      <c r="AA45" s="347"/>
      <c r="AB45" s="349"/>
      <c r="AC45" s="369"/>
      <c r="AD45" s="383">
        <v>0</v>
      </c>
      <c r="AE45" s="385"/>
      <c r="AF45" s="365"/>
      <c r="AG45" s="365"/>
      <c r="AH45" s="350"/>
      <c r="AI45" s="364"/>
      <c r="AJ45" s="365"/>
      <c r="AK45" s="350"/>
      <c r="AL45" s="364"/>
      <c r="AM45" s="374"/>
      <c r="AN45" s="383">
        <v>12326320</v>
      </c>
      <c r="AO45" s="354">
        <v>12326320</v>
      </c>
      <c r="AP45" s="354"/>
      <c r="AQ45" s="391"/>
      <c r="AR45" s="383">
        <v>0</v>
      </c>
      <c r="AS45" s="377"/>
      <c r="AT45" s="379"/>
      <c r="AU45" s="381"/>
      <c r="AV45" s="379"/>
      <c r="AW45" s="381"/>
      <c r="AX45" s="405"/>
    </row>
    <row r="46" spans="1:50" ht="15">
      <c r="A46" s="399" t="s">
        <v>80</v>
      </c>
      <c r="B46" s="375" t="s">
        <v>81</v>
      </c>
      <c r="C46" s="395"/>
      <c r="D46" s="427">
        <v>144153647.8</v>
      </c>
      <c r="E46" s="415">
        <v>131826784.35</v>
      </c>
      <c r="F46" s="428">
        <v>48248.71</v>
      </c>
      <c r="G46" s="428">
        <v>117174579.59</v>
      </c>
      <c r="H46" s="428">
        <v>1269460.25</v>
      </c>
      <c r="I46" s="428">
        <v>426150</v>
      </c>
      <c r="J46" s="428">
        <v>0</v>
      </c>
      <c r="K46" s="428">
        <v>0</v>
      </c>
      <c r="L46" s="428">
        <v>0</v>
      </c>
      <c r="M46" s="428">
        <v>0</v>
      </c>
      <c r="N46" s="428">
        <v>0</v>
      </c>
      <c r="O46" s="428">
        <v>0</v>
      </c>
      <c r="P46" s="428">
        <v>0</v>
      </c>
      <c r="Q46" s="428">
        <v>44423.71</v>
      </c>
      <c r="R46" s="428">
        <v>0</v>
      </c>
      <c r="S46" s="428">
        <v>102934.29</v>
      </c>
      <c r="T46" s="428">
        <v>0</v>
      </c>
      <c r="U46" s="429">
        <v>0</v>
      </c>
      <c r="V46" s="430">
        <v>12760987.8</v>
      </c>
      <c r="W46" s="415">
        <v>543.45</v>
      </c>
      <c r="X46" s="414">
        <v>0</v>
      </c>
      <c r="Y46" s="431">
        <v>543.45</v>
      </c>
      <c r="Z46" s="431">
        <v>0</v>
      </c>
      <c r="AA46" s="429">
        <v>0</v>
      </c>
      <c r="AB46" s="432">
        <v>0</v>
      </c>
      <c r="AC46" s="430">
        <v>0</v>
      </c>
      <c r="AD46" s="415">
        <v>0</v>
      </c>
      <c r="AE46" s="433">
        <v>0</v>
      </c>
      <c r="AF46" s="434">
        <v>0</v>
      </c>
      <c r="AG46" s="434">
        <v>0</v>
      </c>
      <c r="AH46" s="435">
        <v>0</v>
      </c>
      <c r="AI46" s="436">
        <v>0</v>
      </c>
      <c r="AJ46" s="434">
        <v>0</v>
      </c>
      <c r="AK46" s="435">
        <v>0</v>
      </c>
      <c r="AL46" s="436">
        <v>0</v>
      </c>
      <c r="AM46" s="438">
        <v>0</v>
      </c>
      <c r="AN46" s="415">
        <v>12326320</v>
      </c>
      <c r="AO46" s="414">
        <v>12326320</v>
      </c>
      <c r="AP46" s="414">
        <v>0</v>
      </c>
      <c r="AQ46" s="408">
        <v>0</v>
      </c>
      <c r="AR46" s="415">
        <v>0</v>
      </c>
      <c r="AS46" s="416">
        <v>0</v>
      </c>
      <c r="AT46" s="417">
        <v>0</v>
      </c>
      <c r="AU46" s="418">
        <v>0</v>
      </c>
      <c r="AV46" s="417">
        <v>0</v>
      </c>
      <c r="AW46" s="418">
        <v>0</v>
      </c>
      <c r="AX46" s="413">
        <v>0</v>
      </c>
    </row>
    <row r="47" spans="1:50" ht="15">
      <c r="A47" s="357">
        <v>33</v>
      </c>
      <c r="B47" s="358">
        <v>71009361</v>
      </c>
      <c r="C47" s="359" t="s">
        <v>82</v>
      </c>
      <c r="D47" s="398">
        <v>439585029.4599999</v>
      </c>
      <c r="E47" s="383">
        <v>414503792.10999995</v>
      </c>
      <c r="F47" s="348">
        <v>1445707.3</v>
      </c>
      <c r="G47" s="348">
        <v>331496264.81</v>
      </c>
      <c r="H47" s="348">
        <v>1018174.27</v>
      </c>
      <c r="I47" s="348"/>
      <c r="J47" s="348"/>
      <c r="K47" s="348"/>
      <c r="L47" s="348"/>
      <c r="M47" s="348">
        <v>1059989.99</v>
      </c>
      <c r="N47" s="348">
        <v>15794.03</v>
      </c>
      <c r="O47" s="348"/>
      <c r="P47" s="348">
        <v>30935.5</v>
      </c>
      <c r="Q47" s="348"/>
      <c r="R47" s="348"/>
      <c r="S47" s="348">
        <v>32000</v>
      </c>
      <c r="T47" s="348"/>
      <c r="U47" s="347">
        <v>77951968.43</v>
      </c>
      <c r="V47" s="369">
        <v>1452957.78</v>
      </c>
      <c r="W47" s="383">
        <v>2924.27</v>
      </c>
      <c r="X47" s="354"/>
      <c r="Y47" s="355"/>
      <c r="Z47" s="355">
        <v>2924.27</v>
      </c>
      <c r="AA47" s="347"/>
      <c r="AB47" s="349"/>
      <c r="AC47" s="369"/>
      <c r="AD47" s="383">
        <v>0</v>
      </c>
      <c r="AE47" s="385"/>
      <c r="AF47" s="365"/>
      <c r="AG47" s="365"/>
      <c r="AH47" s="350"/>
      <c r="AI47" s="364"/>
      <c r="AJ47" s="365"/>
      <c r="AK47" s="350"/>
      <c r="AL47" s="364"/>
      <c r="AM47" s="374"/>
      <c r="AN47" s="383">
        <v>25078313.08</v>
      </c>
      <c r="AO47" s="354">
        <v>25078313.08</v>
      </c>
      <c r="AP47" s="354"/>
      <c r="AQ47" s="391"/>
      <c r="AR47" s="383">
        <v>0</v>
      </c>
      <c r="AS47" s="377"/>
      <c r="AT47" s="379"/>
      <c r="AU47" s="381"/>
      <c r="AV47" s="379"/>
      <c r="AW47" s="381"/>
      <c r="AX47" s="405"/>
    </row>
    <row r="48" spans="1:50" ht="15">
      <c r="A48" s="357">
        <v>34</v>
      </c>
      <c r="B48" s="358">
        <v>71009396</v>
      </c>
      <c r="C48" s="359" t="s">
        <v>83</v>
      </c>
      <c r="D48" s="398">
        <v>564850342.0600001</v>
      </c>
      <c r="E48" s="383">
        <v>500281128.86</v>
      </c>
      <c r="F48" s="348"/>
      <c r="G48" s="348">
        <v>482798498.94</v>
      </c>
      <c r="H48" s="348">
        <v>16248863.49</v>
      </c>
      <c r="I48" s="348"/>
      <c r="J48" s="348"/>
      <c r="K48" s="348"/>
      <c r="L48" s="348"/>
      <c r="M48" s="348"/>
      <c r="N48" s="348">
        <v>154577.83</v>
      </c>
      <c r="O48" s="348"/>
      <c r="P48" s="348">
        <v>3283.87</v>
      </c>
      <c r="Q48" s="348"/>
      <c r="R48" s="348"/>
      <c r="S48" s="348">
        <v>78712</v>
      </c>
      <c r="T48" s="348"/>
      <c r="U48" s="347"/>
      <c r="V48" s="369">
        <v>997192.73</v>
      </c>
      <c r="W48" s="383">
        <v>68202.04000000001</v>
      </c>
      <c r="X48" s="354"/>
      <c r="Y48" s="355"/>
      <c r="Z48" s="355">
        <v>3079.96</v>
      </c>
      <c r="AA48" s="347">
        <v>62785</v>
      </c>
      <c r="AB48" s="349"/>
      <c r="AC48" s="369">
        <v>2337.08</v>
      </c>
      <c r="AD48" s="383">
        <v>0</v>
      </c>
      <c r="AE48" s="385"/>
      <c r="AF48" s="365"/>
      <c r="AG48" s="365"/>
      <c r="AH48" s="350"/>
      <c r="AI48" s="364"/>
      <c r="AJ48" s="365"/>
      <c r="AK48" s="350"/>
      <c r="AL48" s="364"/>
      <c r="AM48" s="374"/>
      <c r="AN48" s="383">
        <v>64501011.16</v>
      </c>
      <c r="AO48" s="354">
        <v>64501011.16</v>
      </c>
      <c r="AP48" s="354"/>
      <c r="AQ48" s="391"/>
      <c r="AR48" s="383">
        <v>0</v>
      </c>
      <c r="AS48" s="377"/>
      <c r="AT48" s="379"/>
      <c r="AU48" s="381"/>
      <c r="AV48" s="379"/>
      <c r="AW48" s="381"/>
      <c r="AX48" s="405"/>
    </row>
    <row r="49" spans="1:50" ht="15">
      <c r="A49" s="357">
        <v>35</v>
      </c>
      <c r="B49" s="358">
        <v>75010330</v>
      </c>
      <c r="C49" s="359" t="s">
        <v>84</v>
      </c>
      <c r="D49" s="398">
        <v>611382851.61</v>
      </c>
      <c r="E49" s="383">
        <v>202779902.16</v>
      </c>
      <c r="F49" s="348">
        <v>322499.42</v>
      </c>
      <c r="G49" s="348">
        <v>149306128.24</v>
      </c>
      <c r="H49" s="348">
        <v>1023216</v>
      </c>
      <c r="I49" s="348"/>
      <c r="J49" s="348"/>
      <c r="K49" s="348"/>
      <c r="L49" s="348"/>
      <c r="M49" s="348"/>
      <c r="N49" s="348">
        <v>131517.21</v>
      </c>
      <c r="O49" s="348"/>
      <c r="P49" s="348"/>
      <c r="Q49" s="348"/>
      <c r="R49" s="348"/>
      <c r="S49" s="348"/>
      <c r="T49" s="348"/>
      <c r="U49" s="347">
        <v>51299024.14</v>
      </c>
      <c r="V49" s="369">
        <v>697517.15</v>
      </c>
      <c r="W49" s="383">
        <v>97451.82</v>
      </c>
      <c r="X49" s="354"/>
      <c r="Y49" s="355"/>
      <c r="Z49" s="355">
        <v>97451.82</v>
      </c>
      <c r="AA49" s="347"/>
      <c r="AB49" s="349"/>
      <c r="AC49" s="369"/>
      <c r="AD49" s="383">
        <v>0</v>
      </c>
      <c r="AE49" s="385"/>
      <c r="AF49" s="365"/>
      <c r="AG49" s="365"/>
      <c r="AH49" s="350"/>
      <c r="AI49" s="364"/>
      <c r="AJ49" s="365"/>
      <c r="AK49" s="350"/>
      <c r="AL49" s="364"/>
      <c r="AM49" s="374"/>
      <c r="AN49" s="383">
        <v>408505497.63</v>
      </c>
      <c r="AO49" s="354">
        <v>408505497.63</v>
      </c>
      <c r="AP49" s="354"/>
      <c r="AQ49" s="391"/>
      <c r="AR49" s="383">
        <v>0</v>
      </c>
      <c r="AS49" s="377"/>
      <c r="AT49" s="379"/>
      <c r="AU49" s="381"/>
      <c r="AV49" s="379"/>
      <c r="AW49" s="381"/>
      <c r="AX49" s="405"/>
    </row>
    <row r="50" spans="1:50" ht="15">
      <c r="A50" s="399" t="s">
        <v>85</v>
      </c>
      <c r="B50" s="375" t="s">
        <v>421</v>
      </c>
      <c r="C50" s="395"/>
      <c r="D50" s="427">
        <v>1615818223.13</v>
      </c>
      <c r="E50" s="415">
        <v>1117564823.13</v>
      </c>
      <c r="F50" s="428">
        <v>1768206.72</v>
      </c>
      <c r="G50" s="428">
        <v>963600891.99</v>
      </c>
      <c r="H50" s="428">
        <v>18290253.76</v>
      </c>
      <c r="I50" s="428">
        <v>0</v>
      </c>
      <c r="J50" s="428">
        <v>0</v>
      </c>
      <c r="K50" s="428">
        <v>0</v>
      </c>
      <c r="L50" s="428">
        <v>0</v>
      </c>
      <c r="M50" s="428">
        <v>1059989.99</v>
      </c>
      <c r="N50" s="428">
        <v>301889.06999999995</v>
      </c>
      <c r="O50" s="428">
        <v>0</v>
      </c>
      <c r="P50" s="428">
        <v>34219.37</v>
      </c>
      <c r="Q50" s="428">
        <v>0</v>
      </c>
      <c r="R50" s="428">
        <v>0</v>
      </c>
      <c r="S50" s="428">
        <v>110712</v>
      </c>
      <c r="T50" s="428">
        <v>0</v>
      </c>
      <c r="U50" s="429">
        <v>129250992.57000001</v>
      </c>
      <c r="V50" s="430">
        <v>3147667.6599999997</v>
      </c>
      <c r="W50" s="415">
        <v>168578.12999999998</v>
      </c>
      <c r="X50" s="414">
        <v>0</v>
      </c>
      <c r="Y50" s="431">
        <v>0</v>
      </c>
      <c r="Z50" s="431">
        <v>103456.05</v>
      </c>
      <c r="AA50" s="429">
        <v>62785</v>
      </c>
      <c r="AB50" s="432">
        <v>0</v>
      </c>
      <c r="AC50" s="430">
        <v>2337.08</v>
      </c>
      <c r="AD50" s="415">
        <v>0</v>
      </c>
      <c r="AE50" s="433">
        <v>0</v>
      </c>
      <c r="AF50" s="434">
        <v>0</v>
      </c>
      <c r="AG50" s="434">
        <v>0</v>
      </c>
      <c r="AH50" s="435">
        <v>0</v>
      </c>
      <c r="AI50" s="436">
        <v>0</v>
      </c>
      <c r="AJ50" s="434">
        <v>0</v>
      </c>
      <c r="AK50" s="435">
        <v>0</v>
      </c>
      <c r="AL50" s="436">
        <v>0</v>
      </c>
      <c r="AM50" s="438">
        <v>0</v>
      </c>
      <c r="AN50" s="415">
        <v>498084821.87</v>
      </c>
      <c r="AO50" s="414">
        <v>498084821.87</v>
      </c>
      <c r="AP50" s="414">
        <v>0</v>
      </c>
      <c r="AQ50" s="408">
        <v>0</v>
      </c>
      <c r="AR50" s="415">
        <v>0</v>
      </c>
      <c r="AS50" s="416">
        <v>0</v>
      </c>
      <c r="AT50" s="417">
        <v>0</v>
      </c>
      <c r="AU50" s="418">
        <v>0</v>
      </c>
      <c r="AV50" s="417">
        <v>0</v>
      </c>
      <c r="AW50" s="418">
        <v>0</v>
      </c>
      <c r="AX50" s="413">
        <v>0</v>
      </c>
    </row>
    <row r="51" spans="1:50" ht="15">
      <c r="A51" s="357">
        <v>36</v>
      </c>
      <c r="B51" s="358" t="s">
        <v>87</v>
      </c>
      <c r="C51" s="359" t="s">
        <v>88</v>
      </c>
      <c r="D51" s="398">
        <v>166424014.41</v>
      </c>
      <c r="E51" s="383">
        <v>112329933.22</v>
      </c>
      <c r="F51" s="348"/>
      <c r="G51" s="348">
        <v>110866878.51</v>
      </c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47"/>
      <c r="V51" s="369">
        <v>1463054.71</v>
      </c>
      <c r="W51" s="383">
        <v>1587.57</v>
      </c>
      <c r="X51" s="354"/>
      <c r="Y51" s="355"/>
      <c r="Z51" s="355">
        <v>1587.57</v>
      </c>
      <c r="AA51" s="347"/>
      <c r="AB51" s="349"/>
      <c r="AC51" s="369"/>
      <c r="AD51" s="383">
        <v>0</v>
      </c>
      <c r="AE51" s="385"/>
      <c r="AF51" s="365"/>
      <c r="AG51" s="365"/>
      <c r="AH51" s="350"/>
      <c r="AI51" s="364"/>
      <c r="AJ51" s="365"/>
      <c r="AK51" s="350"/>
      <c r="AL51" s="364"/>
      <c r="AM51" s="374"/>
      <c r="AN51" s="383">
        <v>54092493.62</v>
      </c>
      <c r="AO51" s="354">
        <v>54092493.62</v>
      </c>
      <c r="AP51" s="354"/>
      <c r="AQ51" s="391"/>
      <c r="AR51" s="383">
        <v>0</v>
      </c>
      <c r="AS51" s="377"/>
      <c r="AT51" s="379"/>
      <c r="AU51" s="381"/>
      <c r="AV51" s="379"/>
      <c r="AW51" s="381"/>
      <c r="AX51" s="405"/>
    </row>
    <row r="52" spans="1:50" ht="15">
      <c r="A52" s="400">
        <v>3515</v>
      </c>
      <c r="B52" s="375" t="s">
        <v>89</v>
      </c>
      <c r="C52" s="395"/>
      <c r="D52" s="427">
        <v>166424014.41</v>
      </c>
      <c r="E52" s="415">
        <v>112329933.22</v>
      </c>
      <c r="F52" s="428">
        <v>0</v>
      </c>
      <c r="G52" s="428">
        <v>110866878.51</v>
      </c>
      <c r="H52" s="428">
        <v>0</v>
      </c>
      <c r="I52" s="428">
        <v>0</v>
      </c>
      <c r="J52" s="428">
        <v>0</v>
      </c>
      <c r="K52" s="428">
        <v>0</v>
      </c>
      <c r="L52" s="428">
        <v>0</v>
      </c>
      <c r="M52" s="428">
        <v>0</v>
      </c>
      <c r="N52" s="428">
        <v>0</v>
      </c>
      <c r="O52" s="428">
        <v>0</v>
      </c>
      <c r="P52" s="428">
        <v>0</v>
      </c>
      <c r="Q52" s="428">
        <v>0</v>
      </c>
      <c r="R52" s="428">
        <v>0</v>
      </c>
      <c r="S52" s="428">
        <v>0</v>
      </c>
      <c r="T52" s="428">
        <v>0</v>
      </c>
      <c r="U52" s="429">
        <v>0</v>
      </c>
      <c r="V52" s="430">
        <v>1463054.71</v>
      </c>
      <c r="W52" s="415">
        <v>1587.57</v>
      </c>
      <c r="X52" s="414">
        <v>0</v>
      </c>
      <c r="Y52" s="431">
        <v>0</v>
      </c>
      <c r="Z52" s="431">
        <v>1587.57</v>
      </c>
      <c r="AA52" s="429">
        <v>0</v>
      </c>
      <c r="AB52" s="432">
        <v>0</v>
      </c>
      <c r="AC52" s="430">
        <v>0</v>
      </c>
      <c r="AD52" s="415">
        <v>0</v>
      </c>
      <c r="AE52" s="433">
        <v>0</v>
      </c>
      <c r="AF52" s="434">
        <v>0</v>
      </c>
      <c r="AG52" s="434">
        <v>0</v>
      </c>
      <c r="AH52" s="435">
        <v>0</v>
      </c>
      <c r="AI52" s="436">
        <v>0</v>
      </c>
      <c r="AJ52" s="434">
        <v>0</v>
      </c>
      <c r="AK52" s="435">
        <v>0</v>
      </c>
      <c r="AL52" s="436">
        <v>0</v>
      </c>
      <c r="AM52" s="438">
        <v>0</v>
      </c>
      <c r="AN52" s="415">
        <v>54092493.62</v>
      </c>
      <c r="AO52" s="414">
        <v>54092493.62</v>
      </c>
      <c r="AP52" s="414">
        <v>0</v>
      </c>
      <c r="AQ52" s="408">
        <v>0</v>
      </c>
      <c r="AR52" s="415">
        <v>0</v>
      </c>
      <c r="AS52" s="416">
        <v>0</v>
      </c>
      <c r="AT52" s="417">
        <v>0</v>
      </c>
      <c r="AU52" s="418">
        <v>0</v>
      </c>
      <c r="AV52" s="417">
        <v>0</v>
      </c>
      <c r="AW52" s="418">
        <v>0</v>
      </c>
      <c r="AX52" s="413">
        <v>0</v>
      </c>
    </row>
    <row r="53" spans="1:50" ht="15">
      <c r="A53" s="464">
        <v>37</v>
      </c>
      <c r="B53" s="358" t="s">
        <v>90</v>
      </c>
      <c r="C53" s="359" t="s">
        <v>91</v>
      </c>
      <c r="D53" s="398">
        <v>864484462.3199999</v>
      </c>
      <c r="E53" s="383">
        <v>825080654.3199999</v>
      </c>
      <c r="F53" s="348"/>
      <c r="G53" s="348">
        <v>687545025.04</v>
      </c>
      <c r="H53" s="348">
        <v>114708.85</v>
      </c>
      <c r="I53" s="348">
        <v>53107953.74</v>
      </c>
      <c r="J53" s="348"/>
      <c r="K53" s="348"/>
      <c r="L53" s="348"/>
      <c r="M53" s="348">
        <v>21941.68</v>
      </c>
      <c r="N53" s="348"/>
      <c r="O53" s="348"/>
      <c r="P53" s="348"/>
      <c r="Q53" s="348"/>
      <c r="R53" s="348"/>
      <c r="S53" s="348"/>
      <c r="T53" s="348"/>
      <c r="U53" s="347">
        <v>1131026.27</v>
      </c>
      <c r="V53" s="369">
        <v>83159998.74</v>
      </c>
      <c r="W53" s="383">
        <v>101122.28</v>
      </c>
      <c r="X53" s="354"/>
      <c r="Y53" s="355"/>
      <c r="Z53" s="355">
        <v>101122.28</v>
      </c>
      <c r="AA53" s="347"/>
      <c r="AB53" s="349"/>
      <c r="AC53" s="369"/>
      <c r="AD53" s="383">
        <v>0</v>
      </c>
      <c r="AE53" s="385"/>
      <c r="AF53" s="365"/>
      <c r="AG53" s="365"/>
      <c r="AH53" s="350"/>
      <c r="AI53" s="364"/>
      <c r="AJ53" s="365"/>
      <c r="AK53" s="350"/>
      <c r="AL53" s="364"/>
      <c r="AM53" s="374"/>
      <c r="AN53" s="383">
        <v>39302685.72</v>
      </c>
      <c r="AO53" s="354">
        <v>39302685.72</v>
      </c>
      <c r="AP53" s="354"/>
      <c r="AQ53" s="391"/>
      <c r="AR53" s="383">
        <v>0</v>
      </c>
      <c r="AS53" s="377"/>
      <c r="AT53" s="379"/>
      <c r="AU53" s="381"/>
      <c r="AV53" s="379"/>
      <c r="AW53" s="381"/>
      <c r="AX53" s="405"/>
    </row>
    <row r="54" spans="1:50" ht="15">
      <c r="A54" s="357">
        <v>38</v>
      </c>
      <c r="B54" s="360" t="s">
        <v>92</v>
      </c>
      <c r="C54" s="359" t="s">
        <v>93</v>
      </c>
      <c r="D54" s="398">
        <v>2040916995.0900002</v>
      </c>
      <c r="E54" s="383">
        <v>1959664574.0700002</v>
      </c>
      <c r="F54" s="348"/>
      <c r="G54" s="348">
        <v>1922326321.43</v>
      </c>
      <c r="H54" s="348"/>
      <c r="I54" s="348"/>
      <c r="J54" s="348"/>
      <c r="K54" s="348"/>
      <c r="L54" s="348"/>
      <c r="M54" s="348"/>
      <c r="N54" s="348">
        <v>460286</v>
      </c>
      <c r="O54" s="348">
        <v>340</v>
      </c>
      <c r="P54" s="348"/>
      <c r="Q54" s="348">
        <v>4159322.67</v>
      </c>
      <c r="R54" s="348"/>
      <c r="S54" s="348"/>
      <c r="T54" s="348"/>
      <c r="U54" s="347">
        <v>26539328.29</v>
      </c>
      <c r="V54" s="369">
        <v>6178975.68</v>
      </c>
      <c r="W54" s="383">
        <v>21380.18</v>
      </c>
      <c r="X54" s="354"/>
      <c r="Y54" s="355"/>
      <c r="Z54" s="355">
        <v>21380.18</v>
      </c>
      <c r="AA54" s="347"/>
      <c r="AB54" s="349"/>
      <c r="AC54" s="369"/>
      <c r="AD54" s="383">
        <v>0</v>
      </c>
      <c r="AE54" s="385"/>
      <c r="AF54" s="365"/>
      <c r="AG54" s="365"/>
      <c r="AH54" s="350"/>
      <c r="AI54" s="364"/>
      <c r="AJ54" s="365"/>
      <c r="AK54" s="350"/>
      <c r="AL54" s="364"/>
      <c r="AM54" s="374"/>
      <c r="AN54" s="383">
        <v>81231040.84</v>
      </c>
      <c r="AO54" s="354">
        <v>81231040.84</v>
      </c>
      <c r="AP54" s="354"/>
      <c r="AQ54" s="391"/>
      <c r="AR54" s="383">
        <v>0</v>
      </c>
      <c r="AS54" s="377"/>
      <c r="AT54" s="379"/>
      <c r="AU54" s="381"/>
      <c r="AV54" s="379"/>
      <c r="AW54" s="381"/>
      <c r="AX54" s="405"/>
    </row>
    <row r="55" spans="1:50" ht="15">
      <c r="A55" s="357">
        <v>39</v>
      </c>
      <c r="B55" s="358" t="s">
        <v>94</v>
      </c>
      <c r="C55" s="359" t="s">
        <v>95</v>
      </c>
      <c r="D55" s="398">
        <v>5675465130.28</v>
      </c>
      <c r="E55" s="383">
        <v>5463643859.91</v>
      </c>
      <c r="F55" s="348"/>
      <c r="G55" s="348">
        <v>4749349489.79</v>
      </c>
      <c r="H55" s="348">
        <v>16665441.78</v>
      </c>
      <c r="I55" s="348">
        <v>656925481.01</v>
      </c>
      <c r="J55" s="348"/>
      <c r="K55" s="348"/>
      <c r="L55" s="348"/>
      <c r="M55" s="348"/>
      <c r="N55" s="348">
        <v>54029</v>
      </c>
      <c r="O55" s="348">
        <v>2166</v>
      </c>
      <c r="P55" s="348"/>
      <c r="Q55" s="348">
        <v>47680.2</v>
      </c>
      <c r="R55" s="348"/>
      <c r="S55" s="348"/>
      <c r="T55" s="348"/>
      <c r="U55" s="347">
        <v>28044391.53</v>
      </c>
      <c r="V55" s="369">
        <v>12555180.6</v>
      </c>
      <c r="W55" s="383">
        <v>508944.57</v>
      </c>
      <c r="X55" s="354"/>
      <c r="Y55" s="355">
        <v>11892.9</v>
      </c>
      <c r="Z55" s="355">
        <v>497051.67</v>
      </c>
      <c r="AA55" s="347"/>
      <c r="AB55" s="349"/>
      <c r="AC55" s="369"/>
      <c r="AD55" s="383">
        <v>0</v>
      </c>
      <c r="AE55" s="385"/>
      <c r="AF55" s="365"/>
      <c r="AG55" s="365"/>
      <c r="AH55" s="350"/>
      <c r="AI55" s="364"/>
      <c r="AJ55" s="365"/>
      <c r="AK55" s="350"/>
      <c r="AL55" s="364"/>
      <c r="AM55" s="374"/>
      <c r="AN55" s="383">
        <v>211312325.8</v>
      </c>
      <c r="AO55" s="354">
        <v>211312325.8</v>
      </c>
      <c r="AP55" s="354"/>
      <c r="AQ55" s="391"/>
      <c r="AR55" s="383">
        <v>0</v>
      </c>
      <c r="AS55" s="377"/>
      <c r="AT55" s="379"/>
      <c r="AU55" s="381"/>
      <c r="AV55" s="379"/>
      <c r="AW55" s="381"/>
      <c r="AX55" s="405"/>
    </row>
    <row r="56" spans="1:50" ht="15">
      <c r="A56" s="357">
        <v>40</v>
      </c>
      <c r="B56" s="360" t="s">
        <v>96</v>
      </c>
      <c r="C56" s="359" t="s">
        <v>97</v>
      </c>
      <c r="D56" s="398">
        <v>1169681151.74</v>
      </c>
      <c r="E56" s="383">
        <v>1124340755.99</v>
      </c>
      <c r="F56" s="348"/>
      <c r="G56" s="348">
        <v>841535749.37</v>
      </c>
      <c r="H56" s="348">
        <v>1073858.98</v>
      </c>
      <c r="I56" s="348">
        <v>255922201.54</v>
      </c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47">
        <v>897584.23</v>
      </c>
      <c r="V56" s="369">
        <v>24911361.87</v>
      </c>
      <c r="W56" s="383">
        <v>291.12</v>
      </c>
      <c r="X56" s="354"/>
      <c r="Y56" s="355"/>
      <c r="Z56" s="355">
        <v>291.12</v>
      </c>
      <c r="AA56" s="347"/>
      <c r="AB56" s="349"/>
      <c r="AC56" s="369"/>
      <c r="AD56" s="383">
        <v>0</v>
      </c>
      <c r="AE56" s="385"/>
      <c r="AF56" s="365"/>
      <c r="AG56" s="365"/>
      <c r="AH56" s="350"/>
      <c r="AI56" s="364"/>
      <c r="AJ56" s="365"/>
      <c r="AK56" s="350"/>
      <c r="AL56" s="364"/>
      <c r="AM56" s="374"/>
      <c r="AN56" s="383">
        <v>45340104.63</v>
      </c>
      <c r="AO56" s="354">
        <v>45340104.63</v>
      </c>
      <c r="AP56" s="354"/>
      <c r="AQ56" s="391"/>
      <c r="AR56" s="383">
        <v>0</v>
      </c>
      <c r="AS56" s="377"/>
      <c r="AT56" s="379"/>
      <c r="AU56" s="381"/>
      <c r="AV56" s="379"/>
      <c r="AW56" s="381"/>
      <c r="AX56" s="405"/>
    </row>
    <row r="57" spans="1:50" ht="15">
      <c r="A57" s="357">
        <v>41</v>
      </c>
      <c r="B57" s="360" t="s">
        <v>98</v>
      </c>
      <c r="C57" s="359" t="s">
        <v>99</v>
      </c>
      <c r="D57" s="398">
        <v>372418426.8</v>
      </c>
      <c r="E57" s="383">
        <v>120493019.28</v>
      </c>
      <c r="F57" s="348"/>
      <c r="G57" s="348">
        <v>115707349.16</v>
      </c>
      <c r="H57" s="348"/>
      <c r="I57" s="348"/>
      <c r="J57" s="348"/>
      <c r="K57" s="348"/>
      <c r="L57" s="348"/>
      <c r="M57" s="348"/>
      <c r="N57" s="348"/>
      <c r="O57" s="348"/>
      <c r="P57" s="348"/>
      <c r="Q57" s="348"/>
      <c r="R57" s="348"/>
      <c r="S57" s="348"/>
      <c r="T57" s="348"/>
      <c r="U57" s="347">
        <v>1687745</v>
      </c>
      <c r="V57" s="369">
        <v>3097925.12</v>
      </c>
      <c r="W57" s="383">
        <v>10357.97</v>
      </c>
      <c r="X57" s="354"/>
      <c r="Y57" s="355"/>
      <c r="Z57" s="355">
        <v>10357.97</v>
      </c>
      <c r="AA57" s="347"/>
      <c r="AB57" s="349"/>
      <c r="AC57" s="369"/>
      <c r="AD57" s="383">
        <v>0</v>
      </c>
      <c r="AE57" s="385"/>
      <c r="AF57" s="365"/>
      <c r="AG57" s="365"/>
      <c r="AH57" s="350"/>
      <c r="AI57" s="364"/>
      <c r="AJ57" s="365"/>
      <c r="AK57" s="350"/>
      <c r="AL57" s="364"/>
      <c r="AM57" s="374"/>
      <c r="AN57" s="383">
        <v>251915049.55</v>
      </c>
      <c r="AO57" s="354">
        <v>251915049.55</v>
      </c>
      <c r="AP57" s="354"/>
      <c r="AQ57" s="391"/>
      <c r="AR57" s="383">
        <v>0</v>
      </c>
      <c r="AS57" s="377"/>
      <c r="AT57" s="379"/>
      <c r="AU57" s="381"/>
      <c r="AV57" s="379"/>
      <c r="AW57" s="381"/>
      <c r="AX57" s="405"/>
    </row>
    <row r="58" spans="1:50" ht="15">
      <c r="A58" s="357">
        <v>42</v>
      </c>
      <c r="B58" s="358" t="s">
        <v>100</v>
      </c>
      <c r="C58" s="359" t="s">
        <v>101</v>
      </c>
      <c r="D58" s="398">
        <v>1299323975.63</v>
      </c>
      <c r="E58" s="383">
        <v>1292789267.97</v>
      </c>
      <c r="F58" s="348"/>
      <c r="G58" s="348">
        <v>1292047839.76</v>
      </c>
      <c r="H58" s="348"/>
      <c r="I58" s="348"/>
      <c r="J58" s="348"/>
      <c r="K58" s="348"/>
      <c r="L58" s="348"/>
      <c r="M58" s="348"/>
      <c r="N58" s="348"/>
      <c r="O58" s="348"/>
      <c r="P58" s="348"/>
      <c r="Q58" s="348"/>
      <c r="R58" s="348"/>
      <c r="S58" s="348"/>
      <c r="T58" s="348"/>
      <c r="U58" s="347"/>
      <c r="V58" s="369">
        <v>741428.21</v>
      </c>
      <c r="W58" s="383">
        <v>369.96</v>
      </c>
      <c r="X58" s="354"/>
      <c r="Y58" s="355"/>
      <c r="Z58" s="355">
        <v>369.96</v>
      </c>
      <c r="AA58" s="347"/>
      <c r="AB58" s="349"/>
      <c r="AC58" s="369"/>
      <c r="AD58" s="383">
        <v>0</v>
      </c>
      <c r="AE58" s="385"/>
      <c r="AF58" s="365"/>
      <c r="AG58" s="365"/>
      <c r="AH58" s="350"/>
      <c r="AI58" s="364"/>
      <c r="AJ58" s="365"/>
      <c r="AK58" s="350"/>
      <c r="AL58" s="364"/>
      <c r="AM58" s="374"/>
      <c r="AN58" s="383">
        <v>6534337.7</v>
      </c>
      <c r="AO58" s="354">
        <v>6534337.7</v>
      </c>
      <c r="AP58" s="354"/>
      <c r="AQ58" s="391"/>
      <c r="AR58" s="383">
        <v>0</v>
      </c>
      <c r="AS58" s="377"/>
      <c r="AT58" s="379"/>
      <c r="AU58" s="381"/>
      <c r="AV58" s="379"/>
      <c r="AW58" s="381"/>
      <c r="AX58" s="405"/>
    </row>
    <row r="59" spans="1:50" ht="15">
      <c r="A59" s="357">
        <v>43</v>
      </c>
      <c r="B59" s="358" t="s">
        <v>102</v>
      </c>
      <c r="C59" s="359" t="s">
        <v>103</v>
      </c>
      <c r="D59" s="398">
        <v>2639112188.0100007</v>
      </c>
      <c r="E59" s="383">
        <v>2515224545.0400004</v>
      </c>
      <c r="F59" s="348"/>
      <c r="G59" s="348">
        <v>2362517809.01</v>
      </c>
      <c r="H59" s="348">
        <v>4746780.9</v>
      </c>
      <c r="I59" s="348">
        <v>87955963.13</v>
      </c>
      <c r="J59" s="348"/>
      <c r="K59" s="348"/>
      <c r="L59" s="348"/>
      <c r="M59" s="348">
        <v>12024444</v>
      </c>
      <c r="N59" s="348">
        <v>1216991.66</v>
      </c>
      <c r="O59" s="348"/>
      <c r="P59" s="348"/>
      <c r="Q59" s="348">
        <v>23620</v>
      </c>
      <c r="R59" s="348"/>
      <c r="S59" s="348"/>
      <c r="T59" s="348"/>
      <c r="U59" s="347">
        <v>9298428.27</v>
      </c>
      <c r="V59" s="369">
        <v>37440508.07</v>
      </c>
      <c r="W59" s="383">
        <v>241834.46</v>
      </c>
      <c r="X59" s="354"/>
      <c r="Y59" s="355"/>
      <c r="Z59" s="355">
        <v>241834.46</v>
      </c>
      <c r="AA59" s="347"/>
      <c r="AB59" s="349"/>
      <c r="AC59" s="369"/>
      <c r="AD59" s="383">
        <v>0</v>
      </c>
      <c r="AE59" s="385"/>
      <c r="AF59" s="365"/>
      <c r="AG59" s="365"/>
      <c r="AH59" s="350"/>
      <c r="AI59" s="364"/>
      <c r="AJ59" s="365"/>
      <c r="AK59" s="350"/>
      <c r="AL59" s="364"/>
      <c r="AM59" s="374"/>
      <c r="AN59" s="383">
        <v>123645808.51</v>
      </c>
      <c r="AO59" s="354">
        <v>123645808.51</v>
      </c>
      <c r="AP59" s="354"/>
      <c r="AQ59" s="391"/>
      <c r="AR59" s="383">
        <v>0</v>
      </c>
      <c r="AS59" s="377"/>
      <c r="AT59" s="379"/>
      <c r="AU59" s="381"/>
      <c r="AV59" s="379"/>
      <c r="AW59" s="381"/>
      <c r="AX59" s="405"/>
    </row>
    <row r="60" spans="1:50" ht="15">
      <c r="A60" s="400">
        <v>3527</v>
      </c>
      <c r="B60" s="375" t="s">
        <v>514</v>
      </c>
      <c r="C60" s="395"/>
      <c r="D60" s="427">
        <v>14061402329.870003</v>
      </c>
      <c r="E60" s="415">
        <v>13301236676.580002</v>
      </c>
      <c r="F60" s="428">
        <v>0</v>
      </c>
      <c r="G60" s="428">
        <v>11971029583.56</v>
      </c>
      <c r="H60" s="428">
        <v>22600790.509999998</v>
      </c>
      <c r="I60" s="428">
        <v>1053911599.42</v>
      </c>
      <c r="J60" s="428">
        <v>0</v>
      </c>
      <c r="K60" s="428">
        <v>0</v>
      </c>
      <c r="L60" s="428">
        <v>0</v>
      </c>
      <c r="M60" s="428">
        <v>12046385.68</v>
      </c>
      <c r="N60" s="428">
        <v>1731306.66</v>
      </c>
      <c r="O60" s="428">
        <v>2506</v>
      </c>
      <c r="P60" s="428">
        <v>0</v>
      </c>
      <c r="Q60" s="428">
        <v>4230622.87</v>
      </c>
      <c r="R60" s="428">
        <v>0</v>
      </c>
      <c r="S60" s="428">
        <v>0</v>
      </c>
      <c r="T60" s="428">
        <v>0</v>
      </c>
      <c r="U60" s="429">
        <v>67598503.59</v>
      </c>
      <c r="V60" s="430">
        <v>168085378.29</v>
      </c>
      <c r="W60" s="415">
        <v>884300.5399999999</v>
      </c>
      <c r="X60" s="414">
        <v>0</v>
      </c>
      <c r="Y60" s="431">
        <v>11892.9</v>
      </c>
      <c r="Z60" s="431">
        <v>872407.6399999999</v>
      </c>
      <c r="AA60" s="429">
        <v>0</v>
      </c>
      <c r="AB60" s="432">
        <v>0</v>
      </c>
      <c r="AC60" s="430">
        <v>0</v>
      </c>
      <c r="AD60" s="415">
        <v>0</v>
      </c>
      <c r="AE60" s="433">
        <v>0</v>
      </c>
      <c r="AF60" s="434">
        <v>0</v>
      </c>
      <c r="AG60" s="434">
        <v>0</v>
      </c>
      <c r="AH60" s="435">
        <v>0</v>
      </c>
      <c r="AI60" s="436">
        <v>0</v>
      </c>
      <c r="AJ60" s="434">
        <v>0</v>
      </c>
      <c r="AK60" s="435">
        <v>0</v>
      </c>
      <c r="AL60" s="436">
        <v>0</v>
      </c>
      <c r="AM60" s="438">
        <v>0</v>
      </c>
      <c r="AN60" s="415">
        <v>759281352.75</v>
      </c>
      <c r="AO60" s="414">
        <v>759281352.75</v>
      </c>
      <c r="AP60" s="414">
        <v>0</v>
      </c>
      <c r="AQ60" s="408">
        <v>0</v>
      </c>
      <c r="AR60" s="415">
        <v>0</v>
      </c>
      <c r="AS60" s="416">
        <v>0</v>
      </c>
      <c r="AT60" s="417">
        <v>0</v>
      </c>
      <c r="AU60" s="418">
        <v>0</v>
      </c>
      <c r="AV60" s="417">
        <v>0</v>
      </c>
      <c r="AW60" s="418">
        <v>0</v>
      </c>
      <c r="AX60" s="413">
        <v>0</v>
      </c>
    </row>
    <row r="61" spans="1:50" ht="15">
      <c r="A61" s="357">
        <v>44</v>
      </c>
      <c r="B61" s="360" t="s">
        <v>105</v>
      </c>
      <c r="C61" s="359" t="s">
        <v>106</v>
      </c>
      <c r="D61" s="398">
        <v>200361746.02999997</v>
      </c>
      <c r="E61" s="383">
        <v>134530665.97</v>
      </c>
      <c r="F61" s="348"/>
      <c r="G61" s="348">
        <v>120638340.93</v>
      </c>
      <c r="H61" s="348"/>
      <c r="I61" s="348">
        <v>5890.06</v>
      </c>
      <c r="J61" s="348"/>
      <c r="K61" s="348"/>
      <c r="L61" s="348"/>
      <c r="M61" s="348"/>
      <c r="N61" s="348">
        <v>3113.66</v>
      </c>
      <c r="O61" s="348"/>
      <c r="P61" s="348"/>
      <c r="Q61" s="348"/>
      <c r="R61" s="348"/>
      <c r="S61" s="348">
        <v>72809.92</v>
      </c>
      <c r="T61" s="348"/>
      <c r="U61" s="347">
        <v>1740576.39</v>
      </c>
      <c r="V61" s="369">
        <v>12069935.01</v>
      </c>
      <c r="W61" s="383">
        <v>7869.509999999999</v>
      </c>
      <c r="X61" s="354"/>
      <c r="Y61" s="355"/>
      <c r="Z61" s="355">
        <v>7800.65</v>
      </c>
      <c r="AA61" s="347"/>
      <c r="AB61" s="349"/>
      <c r="AC61" s="369">
        <v>68.86</v>
      </c>
      <c r="AD61" s="383">
        <v>0</v>
      </c>
      <c r="AE61" s="385"/>
      <c r="AF61" s="365"/>
      <c r="AG61" s="365"/>
      <c r="AH61" s="350"/>
      <c r="AI61" s="364"/>
      <c r="AJ61" s="365"/>
      <c r="AK61" s="350"/>
      <c r="AL61" s="364"/>
      <c r="AM61" s="374"/>
      <c r="AN61" s="383">
        <v>65823210.55</v>
      </c>
      <c r="AO61" s="354">
        <v>65823210.55</v>
      </c>
      <c r="AP61" s="354"/>
      <c r="AQ61" s="391"/>
      <c r="AR61" s="383">
        <v>0</v>
      </c>
      <c r="AS61" s="377"/>
      <c r="AT61" s="379"/>
      <c r="AU61" s="381"/>
      <c r="AV61" s="379"/>
      <c r="AW61" s="381"/>
      <c r="AX61" s="405"/>
    </row>
    <row r="62" spans="1:50" ht="15">
      <c r="A62" s="357">
        <v>45</v>
      </c>
      <c r="B62" s="360" t="s">
        <v>107</v>
      </c>
      <c r="C62" s="359" t="s">
        <v>108</v>
      </c>
      <c r="D62" s="398">
        <v>121286757.69999999</v>
      </c>
      <c r="E62" s="383">
        <v>55090685.08</v>
      </c>
      <c r="F62" s="348">
        <v>1255949.21</v>
      </c>
      <c r="G62" s="348">
        <v>51709093.04</v>
      </c>
      <c r="H62" s="348">
        <v>1434215.18</v>
      </c>
      <c r="I62" s="348">
        <v>112234.78</v>
      </c>
      <c r="J62" s="348"/>
      <c r="K62" s="348"/>
      <c r="L62" s="348"/>
      <c r="M62" s="348">
        <v>568509.46</v>
      </c>
      <c r="N62" s="348"/>
      <c r="O62" s="348"/>
      <c r="P62" s="348"/>
      <c r="Q62" s="348"/>
      <c r="R62" s="348"/>
      <c r="S62" s="348"/>
      <c r="T62" s="348"/>
      <c r="U62" s="347"/>
      <c r="V62" s="369">
        <v>10683.41</v>
      </c>
      <c r="W62" s="383">
        <v>354.4</v>
      </c>
      <c r="X62" s="354"/>
      <c r="Y62" s="355"/>
      <c r="Z62" s="355">
        <v>354.4</v>
      </c>
      <c r="AA62" s="347"/>
      <c r="AB62" s="349"/>
      <c r="AC62" s="369"/>
      <c r="AD62" s="383">
        <v>0</v>
      </c>
      <c r="AE62" s="385"/>
      <c r="AF62" s="365"/>
      <c r="AG62" s="365"/>
      <c r="AH62" s="350"/>
      <c r="AI62" s="364"/>
      <c r="AJ62" s="365"/>
      <c r="AK62" s="350"/>
      <c r="AL62" s="364"/>
      <c r="AM62" s="374"/>
      <c r="AN62" s="383">
        <v>66195718.22</v>
      </c>
      <c r="AO62" s="354">
        <v>66195718.22</v>
      </c>
      <c r="AP62" s="354"/>
      <c r="AQ62" s="391"/>
      <c r="AR62" s="383">
        <v>0</v>
      </c>
      <c r="AS62" s="377"/>
      <c r="AT62" s="379"/>
      <c r="AU62" s="381"/>
      <c r="AV62" s="379"/>
      <c r="AW62" s="381"/>
      <c r="AX62" s="405"/>
    </row>
    <row r="63" spans="1:50" ht="15">
      <c r="A63" s="401" t="s">
        <v>109</v>
      </c>
      <c r="B63" s="393" t="s">
        <v>205</v>
      </c>
      <c r="C63" s="396"/>
      <c r="D63" s="439">
        <v>321648503.72999996</v>
      </c>
      <c r="E63" s="440">
        <v>189621351.04999998</v>
      </c>
      <c r="F63" s="441">
        <v>1255949.21</v>
      </c>
      <c r="G63" s="441">
        <v>172347433.97</v>
      </c>
      <c r="H63" s="441">
        <v>1434215.18</v>
      </c>
      <c r="I63" s="441">
        <v>118124.84</v>
      </c>
      <c r="J63" s="441">
        <v>0</v>
      </c>
      <c r="K63" s="441">
        <v>0</v>
      </c>
      <c r="L63" s="441">
        <v>0</v>
      </c>
      <c r="M63" s="441">
        <v>568509.46</v>
      </c>
      <c r="N63" s="441">
        <v>3113.66</v>
      </c>
      <c r="O63" s="441">
        <v>0</v>
      </c>
      <c r="P63" s="441">
        <v>0</v>
      </c>
      <c r="Q63" s="441">
        <v>0</v>
      </c>
      <c r="R63" s="442">
        <v>0</v>
      </c>
      <c r="S63" s="442">
        <v>72809.92</v>
      </c>
      <c r="T63" s="441">
        <v>0</v>
      </c>
      <c r="U63" s="443">
        <v>1740576.39</v>
      </c>
      <c r="V63" s="444">
        <v>12080618.42</v>
      </c>
      <c r="W63" s="445">
        <v>8223.91</v>
      </c>
      <c r="X63" s="446">
        <v>0</v>
      </c>
      <c r="Y63" s="447">
        <v>0</v>
      </c>
      <c r="Z63" s="448">
        <v>8155.049999999999</v>
      </c>
      <c r="AA63" s="442">
        <v>0</v>
      </c>
      <c r="AB63" s="442">
        <v>0</v>
      </c>
      <c r="AC63" s="449">
        <v>68.86</v>
      </c>
      <c r="AD63" s="450">
        <v>0</v>
      </c>
      <c r="AE63" s="451">
        <v>0</v>
      </c>
      <c r="AF63" s="452">
        <v>0</v>
      </c>
      <c r="AG63" s="453">
        <v>0</v>
      </c>
      <c r="AH63" s="454">
        <v>0</v>
      </c>
      <c r="AI63" s="455">
        <v>0</v>
      </c>
      <c r="AJ63" s="453">
        <v>0</v>
      </c>
      <c r="AK63" s="454">
        <v>0</v>
      </c>
      <c r="AL63" s="452">
        <v>0</v>
      </c>
      <c r="AM63" s="456">
        <v>0</v>
      </c>
      <c r="AN63" s="450">
        <v>132018928.77</v>
      </c>
      <c r="AO63" s="406">
        <v>132018928.77</v>
      </c>
      <c r="AP63" s="407">
        <v>0</v>
      </c>
      <c r="AQ63" s="408">
        <v>0</v>
      </c>
      <c r="AR63" s="409">
        <v>0</v>
      </c>
      <c r="AS63" s="410">
        <v>0</v>
      </c>
      <c r="AT63" s="411">
        <v>0</v>
      </c>
      <c r="AU63" s="412">
        <v>0</v>
      </c>
      <c r="AV63" s="411">
        <v>0</v>
      </c>
      <c r="AW63" s="412">
        <v>0</v>
      </c>
      <c r="AX63" s="413">
        <v>0</v>
      </c>
    </row>
    <row r="64" spans="1:50" ht="15.75" thickBot="1">
      <c r="A64" s="419" t="s">
        <v>422</v>
      </c>
      <c r="B64" s="420"/>
      <c r="C64" s="421"/>
      <c r="D64" s="457">
        <v>134146771832.09996</v>
      </c>
      <c r="E64" s="458">
        <v>130221892840.81</v>
      </c>
      <c r="F64" s="422">
        <v>60396563.269999996</v>
      </c>
      <c r="G64" s="422">
        <v>117634329445.61</v>
      </c>
      <c r="H64" s="422">
        <v>334359277.68</v>
      </c>
      <c r="I64" s="422">
        <v>5711709247.37</v>
      </c>
      <c r="J64" s="422">
        <v>0</v>
      </c>
      <c r="K64" s="422">
        <v>0</v>
      </c>
      <c r="L64" s="422">
        <v>0</v>
      </c>
      <c r="M64" s="422">
        <v>36179763.49</v>
      </c>
      <c r="N64" s="422">
        <v>21367836.78</v>
      </c>
      <c r="O64" s="422">
        <v>312685.61</v>
      </c>
      <c r="P64" s="422">
        <v>2070238353.8999999</v>
      </c>
      <c r="Q64" s="422">
        <v>532899341.32000005</v>
      </c>
      <c r="R64" s="422">
        <v>20</v>
      </c>
      <c r="S64" s="422">
        <v>2113739.2600000002</v>
      </c>
      <c r="T64" s="422">
        <v>215807733.59</v>
      </c>
      <c r="U64" s="422">
        <v>499576819.27</v>
      </c>
      <c r="V64" s="423">
        <v>3102602013.66</v>
      </c>
      <c r="W64" s="459">
        <v>339165886.51000005</v>
      </c>
      <c r="X64" s="460">
        <v>0</v>
      </c>
      <c r="Y64" s="422">
        <v>97525.23999999999</v>
      </c>
      <c r="Z64" s="422">
        <v>15968446.930000002</v>
      </c>
      <c r="AA64" s="422">
        <v>111970751.45</v>
      </c>
      <c r="AB64" s="422">
        <v>0</v>
      </c>
      <c r="AC64" s="423">
        <v>211129162.89000002</v>
      </c>
      <c r="AD64" s="461">
        <v>0</v>
      </c>
      <c r="AE64" s="422">
        <v>0</v>
      </c>
      <c r="AF64" s="422">
        <v>0</v>
      </c>
      <c r="AG64" s="422">
        <v>0</v>
      </c>
      <c r="AH64" s="462">
        <v>0</v>
      </c>
      <c r="AI64" s="422">
        <v>0</v>
      </c>
      <c r="AJ64" s="422">
        <v>0</v>
      </c>
      <c r="AK64" s="422">
        <v>0</v>
      </c>
      <c r="AL64" s="460">
        <v>0</v>
      </c>
      <c r="AM64" s="463">
        <v>0</v>
      </c>
      <c r="AN64" s="461">
        <v>3585713104.78</v>
      </c>
      <c r="AO64" s="422">
        <v>3585713104.78</v>
      </c>
      <c r="AP64" s="422">
        <v>0</v>
      </c>
      <c r="AQ64" s="423">
        <v>0</v>
      </c>
      <c r="AR64" s="424">
        <v>0</v>
      </c>
      <c r="AS64" s="422">
        <v>0</v>
      </c>
      <c r="AT64" s="422">
        <v>0</v>
      </c>
      <c r="AU64" s="422">
        <v>0</v>
      </c>
      <c r="AV64" s="422">
        <v>0</v>
      </c>
      <c r="AW64" s="422">
        <v>0</v>
      </c>
      <c r="AX64" s="425">
        <v>0</v>
      </c>
    </row>
    <row r="65" spans="1:50" ht="15">
      <c r="A65" s="344"/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  <c r="O65" s="344"/>
      <c r="P65" s="344"/>
      <c r="Q65" s="344"/>
      <c r="R65" s="344"/>
      <c r="S65" s="344"/>
      <c r="T65" s="344"/>
      <c r="U65" s="344"/>
      <c r="V65" s="344"/>
      <c r="W65" s="344"/>
      <c r="X65" s="344"/>
      <c r="Y65" s="344"/>
      <c r="Z65" s="344"/>
      <c r="AA65" s="344"/>
      <c r="AB65" s="344"/>
      <c r="AC65" s="344"/>
      <c r="AD65" s="344"/>
      <c r="AE65" s="344"/>
      <c r="AF65" s="344"/>
      <c r="AG65" s="344"/>
      <c r="AH65" s="344"/>
      <c r="AI65" s="344"/>
      <c r="AJ65" s="344"/>
      <c r="AK65" s="344"/>
      <c r="AL65" s="344"/>
      <c r="AM65" s="344"/>
      <c r="AN65" s="344"/>
      <c r="AO65" s="344"/>
      <c r="AP65" s="344"/>
      <c r="AQ65" s="344"/>
      <c r="AR65" s="392"/>
      <c r="AS65" s="344"/>
      <c r="AT65" s="344"/>
      <c r="AU65" s="344"/>
      <c r="AV65" s="344"/>
      <c r="AW65" s="344"/>
      <c r="AX65" s="344"/>
    </row>
  </sheetData>
  <mergeCells count="59">
    <mergeCell ref="AS2:AX2"/>
    <mergeCell ref="P6:P8"/>
    <mergeCell ref="Q6:Q8"/>
    <mergeCell ref="L6:L8"/>
    <mergeCell ref="M6:M8"/>
    <mergeCell ref="N6:N8"/>
    <mergeCell ref="O6:O8"/>
    <mergeCell ref="G6:G8"/>
    <mergeCell ref="H6:H8"/>
    <mergeCell ref="I6:I8"/>
    <mergeCell ref="J6:J8"/>
    <mergeCell ref="K6:K8"/>
    <mergeCell ref="A3:C8"/>
    <mergeCell ref="A9:A10"/>
    <mergeCell ref="B9:B10"/>
    <mergeCell ref="C9:C10"/>
    <mergeCell ref="AO6:AO8"/>
    <mergeCell ref="V6:V8"/>
    <mergeCell ref="X6:X8"/>
    <mergeCell ref="W5:W10"/>
    <mergeCell ref="X5:AC5"/>
    <mergeCell ref="Y6:Y8"/>
    <mergeCell ref="Z6:Z8"/>
    <mergeCell ref="AA6:AA8"/>
    <mergeCell ref="AE6:AE8"/>
    <mergeCell ref="AE5:AM5"/>
    <mergeCell ref="AG6:AG8"/>
    <mergeCell ref="S6:S8"/>
    <mergeCell ref="AB6:AB8"/>
    <mergeCell ref="AC6:AC8"/>
    <mergeCell ref="D5:D10"/>
    <mergeCell ref="E5:E10"/>
    <mergeCell ref="D3:AP4"/>
    <mergeCell ref="AD5:AD10"/>
    <mergeCell ref="AK6:AK8"/>
    <mergeCell ref="AL6:AL8"/>
    <mergeCell ref="AM6:AM8"/>
    <mergeCell ref="AN6:AN10"/>
    <mergeCell ref="R6:R8"/>
    <mergeCell ref="AP6:AP8"/>
    <mergeCell ref="T6:T8"/>
    <mergeCell ref="U6:U8"/>
    <mergeCell ref="F5:V5"/>
    <mergeCell ref="F6:F8"/>
    <mergeCell ref="AQ3:AX4"/>
    <mergeCell ref="AX6:AX8"/>
    <mergeCell ref="AF6:AF8"/>
    <mergeCell ref="AH6:AH8"/>
    <mergeCell ref="AI6:AI8"/>
    <mergeCell ref="AJ6:AJ8"/>
    <mergeCell ref="AQ6:AQ8"/>
    <mergeCell ref="AS6:AS8"/>
    <mergeCell ref="AT6:AT8"/>
    <mergeCell ref="AW6:AW8"/>
    <mergeCell ref="AN5:AQ5"/>
    <mergeCell ref="AS5:AX5"/>
    <mergeCell ref="AU6:AU8"/>
    <mergeCell ref="AV6:AV8"/>
    <mergeCell ref="AR5:AR9"/>
  </mergeCells>
  <printOptions/>
  <pageMargins left="0.7086614173228347" right="0.5118110236220472" top="1.1811023622047245" bottom="0.7874015748031497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Šamlotová Alice, Ing.</dc:creator>
  <cp:keywords/>
  <dc:description/>
  <cp:lastModifiedBy>Šamlotová Alice, Ing.</cp:lastModifiedBy>
  <cp:lastPrinted>2023-04-19T13:42:53Z</cp:lastPrinted>
  <dcterms:created xsi:type="dcterms:W3CDTF">2023-03-01T09:35:01Z</dcterms:created>
  <dcterms:modified xsi:type="dcterms:W3CDTF">2023-04-19T13:53:42Z</dcterms:modified>
  <cp:category/>
  <cp:version/>
  <cp:contentType/>
  <cp:contentStatus/>
</cp:coreProperties>
</file>