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Pohledávky" sheetId="1" r:id="rId1"/>
    <sheet name="Závazky" sheetId="2" r:id="rId2"/>
  </sheets>
  <definedNames>
    <definedName name="_xlnm.Print_Titles" localSheetId="0">'Pohledávky'!$A:$C,'Pohledávky'!$1:$8</definedName>
    <definedName name="_xlnm.Print_Titles" localSheetId="1">'Závazky'!$A:$C,'Závazky'!$1:$8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<sst xmlns="http://schemas.openxmlformats.org/spreadsheetml/2006/main" count="447" uniqueCount="292">
  <si>
    <t>Pohledávky PO MZ 
k 31.12.2021 (v Kč)</t>
  </si>
  <si>
    <t>II.  Krátkodobé pohledávky</t>
  </si>
  <si>
    <t xml:space="preserve"> Odběratelé</t>
  </si>
  <si>
    <t xml:space="preserve"> Směnky k inkasu</t>
  </si>
  <si>
    <t xml:space="preserve"> Pohledávky za eskontované cenné papíry</t>
  </si>
  <si>
    <t xml:space="preserve"> Krátkodobé poskytnuté zálohy</t>
  </si>
  <si>
    <t xml:space="preserve"> Jiné pohledávky z hlavní činnosti</t>
  </si>
  <si>
    <t xml:space="preserve"> Poskytnuté návratné finanční
 výpomoci krátkodobé</t>
  </si>
  <si>
    <t xml:space="preserve"> Krátkodobé pohledávky
 z postoupených úvěrů</t>
  </si>
  <si>
    <t xml:space="preserve"> Pohledávky z přerozdělovaných daní</t>
  </si>
  <si>
    <t xml:space="preserve"> Pohledávky za zaměstnanci</t>
  </si>
  <si>
    <t xml:space="preserve"> Sociální zabezpečení </t>
  </si>
  <si>
    <t xml:space="preserve"> Zdravotní pojištění  </t>
  </si>
  <si>
    <t xml:space="preserve"> Důchodové spoření   </t>
  </si>
  <si>
    <t xml:space="preserve"> Daň z příjmů    </t>
  </si>
  <si>
    <t xml:space="preserve"> Daň z přidané hodnoty </t>
  </si>
  <si>
    <t xml:space="preserve"> Pohledávky za vybranými ústředními 
 vládními institucemi</t>
  </si>
  <si>
    <t xml:space="preserve"> Pohledávky ze správy daní</t>
  </si>
  <si>
    <t xml:space="preserve"> Zúčtování z přerozdělování daní</t>
  </si>
  <si>
    <t xml:space="preserve"> Pohledávky z exekuce a ostatního
 nakládání s cizím majetkem</t>
  </si>
  <si>
    <t xml:space="preserve"> Krátkodobé pohledávky z ručení</t>
  </si>
  <si>
    <t xml:space="preserve"> Pevné termínové operace a opce </t>
  </si>
  <si>
    <t xml:space="preserve"> Pohledávky z neukončených 
 finančních operací</t>
  </si>
  <si>
    <t xml:space="preserve"> Pohledávky z finančního zajištění</t>
  </si>
  <si>
    <t xml:space="preserve"> Pohledávky z vydaných dluhopisů</t>
  </si>
  <si>
    <t xml:space="preserve"> Krátkodobé poskytnuté 
 zálohy na transfery</t>
  </si>
  <si>
    <t xml:space="preserve"> Krátkodobé zprostředkování transferů </t>
  </si>
  <si>
    <t xml:space="preserve"> Náklady příštích období</t>
  </si>
  <si>
    <t xml:space="preserve"> Příjmy příštích období</t>
  </si>
  <si>
    <t xml:space="preserve"> Dohadné účty aktivní</t>
  </si>
  <si>
    <t xml:space="preserve"> Ostatní krátkodobé pohledávky</t>
  </si>
  <si>
    <t>Fun. tříd.</t>
  </si>
  <si>
    <t>IČO</t>
  </si>
  <si>
    <t>Název organizace</t>
  </si>
  <si>
    <t>315</t>
  </si>
  <si>
    <t>317</t>
  </si>
  <si>
    <t>319</t>
  </si>
  <si>
    <t>336</t>
  </si>
  <si>
    <t>337</t>
  </si>
  <si>
    <t>338</t>
  </si>
  <si>
    <t>341</t>
  </si>
  <si>
    <t>344</t>
  </si>
  <si>
    <t>346</t>
  </si>
  <si>
    <t>348</t>
  </si>
  <si>
    <t>352</t>
  </si>
  <si>
    <t>355</t>
  </si>
  <si>
    <t>356</t>
  </si>
  <si>
    <t>358</t>
  </si>
  <si>
    <t>361</t>
  </si>
  <si>
    <t>363</t>
  </si>
  <si>
    <t>369</t>
  </si>
  <si>
    <t>365</t>
  </si>
  <si>
    <t>367</t>
  </si>
  <si>
    <t>373</t>
  </si>
  <si>
    <t>381</t>
  </si>
  <si>
    <t>385</t>
  </si>
  <si>
    <t>388</t>
  </si>
  <si>
    <t>377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</si>
  <si>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</si>
  <si>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</si>
  <si>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</si>
  <si>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</si>
  <si>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</si>
  <si>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</si>
  <si>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</si>
  <si>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</si>
  <si>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</si>
  <si>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</si>
  <si>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</si>
  <si>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</si>
  <si>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</si>
  <si>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</si>
  <si>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</si>
  <si>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</si>
  <si>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</si>
  <si>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</si>
  <si>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</si>
  <si>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</si>
  <si>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</si>
  <si>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</si>
  <si>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</si>
  <si>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</si>
  <si>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</si>
  <si>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</si>
  <si>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</si>
  <si>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</si>
  <si>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</si>
  <si>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</si>
  <si>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</si>
  <si>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</si>
  <si>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</si>
  <si>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00064165</t>
  </si>
  <si>
    <t>Všeobecná FN Praha 2</t>
  </si>
  <si>
    <t>00064203</t>
  </si>
  <si>
    <t>FN v Motole</t>
  </si>
  <si>
    <t>00064173</t>
  </si>
  <si>
    <t>FN Královské Vinohrady</t>
  </si>
  <si>
    <t>00669806</t>
  </si>
  <si>
    <t>FN Plzeň</t>
  </si>
  <si>
    <t>00179906</t>
  </si>
  <si>
    <t>FN Hradec Králové</t>
  </si>
  <si>
    <t>00159816</t>
  </si>
  <si>
    <t>FN u sv. Anny v Brně</t>
  </si>
  <si>
    <t>65269705</t>
  </si>
  <si>
    <t>FN Brno</t>
  </si>
  <si>
    <t>00098892</t>
  </si>
  <si>
    <t>FN Olomouc</t>
  </si>
  <si>
    <t>00843989</t>
  </si>
  <si>
    <t>FN Ostrava Poruba</t>
  </si>
  <si>
    <t>00064190</t>
  </si>
  <si>
    <t>Fakultní Thomayerova nemocnice</t>
  </si>
  <si>
    <t>00064211</t>
  </si>
  <si>
    <t>Fakultní nemocnice Bulovka</t>
  </si>
  <si>
    <t>3521</t>
  </si>
  <si>
    <t>Fakultní nemocnice</t>
  </si>
  <si>
    <t>00023884</t>
  </si>
  <si>
    <t>Nemocnice Na Homolce</t>
  </si>
  <si>
    <t>3522</t>
  </si>
  <si>
    <t>Ostatní nemocnice</t>
  </si>
  <si>
    <t>00669784</t>
  </si>
  <si>
    <t>Léčebna TRN Mirošov</t>
  </si>
  <si>
    <t>00064220</t>
  </si>
  <si>
    <t>Psychiatrická nemocnice Bohnice</t>
  </si>
  <si>
    <t>00068691</t>
  </si>
  <si>
    <t>Psychiatrická nemocnice Kosmonosy</t>
  </si>
  <si>
    <t>00583600</t>
  </si>
  <si>
    <t>Psychiatrická léčebna Červený Dvůr</t>
  </si>
  <si>
    <t>00669792</t>
  </si>
  <si>
    <t>Psychiatrická nemocnice Dobřany</t>
  </si>
  <si>
    <t>00673552</t>
  </si>
  <si>
    <t>Psychiatrická nemocnice Horní Beřkovice</t>
  </si>
  <si>
    <t>00179230</t>
  </si>
  <si>
    <t>Psychiatrická nemocnice Havlíčkův Brod</t>
  </si>
  <si>
    <t>00600601</t>
  </si>
  <si>
    <t>Psychiatrická nemocnice Jihlava</t>
  </si>
  <si>
    <t>00160105</t>
  </si>
  <si>
    <t>Psychiatrická nemocnice Brno</t>
  </si>
  <si>
    <t>00851388</t>
  </si>
  <si>
    <t>Psychiatrická nemocnice Marianny Oranžské</t>
  </si>
  <si>
    <t>00843954</t>
  </si>
  <si>
    <t>Psychiatrická léčebna Šternberk</t>
  </si>
  <si>
    <t>00567914</t>
  </si>
  <si>
    <t>Psychiatrická nemocnice v Kroměříži</t>
  </si>
  <si>
    <t>00844004</t>
  </si>
  <si>
    <t>Psychiatrická nemocnice v Opavě</t>
  </si>
  <si>
    <t>00667421</t>
  </si>
  <si>
    <t>Dětská psychiatrická nemocnice Opařany</t>
  </si>
  <si>
    <t>00831034</t>
  </si>
  <si>
    <t>Dětská psychiatrická nemocnice v Lounech</t>
  </si>
  <si>
    <t>00842052</t>
  </si>
  <si>
    <t>Dětská psychiatrická nemocnice Velká Bíteš</t>
  </si>
  <si>
    <t>00068705</t>
  </si>
  <si>
    <t>Rehabilitační ústav Kladruby</t>
  </si>
  <si>
    <t>00601233</t>
  </si>
  <si>
    <t>Rehabilitační ústav Hrabyně</t>
  </si>
  <si>
    <t>00183024</t>
  </si>
  <si>
    <t>Hamzova odborná léčebna</t>
  </si>
  <si>
    <t>3523</t>
  </si>
  <si>
    <t>Odborné léčebné ústavy</t>
  </si>
  <si>
    <t>00883573</t>
  </si>
  <si>
    <t>DLL Lázně Kynžvart</t>
  </si>
  <si>
    <t>3526</t>
  </si>
  <si>
    <t>Lázeňské léčebny</t>
  </si>
  <si>
    <t>ZÚ Ústí nad Labem</t>
  </si>
  <si>
    <t>ZÚ Ostrava</t>
  </si>
  <si>
    <t>SZÚ Praha 10</t>
  </si>
  <si>
    <t>3531</t>
  </si>
  <si>
    <t>Hygienická služba a ochrana veřejného zdraví</t>
  </si>
  <si>
    <t>00023761</t>
  </si>
  <si>
    <t>Endokrinologický ústav Praha 1</t>
  </si>
  <si>
    <t>Specializovaná zdravotní péče</t>
  </si>
  <si>
    <t>00023728</t>
  </si>
  <si>
    <t>Revmatologický ústav Praha 2</t>
  </si>
  <si>
    <t>00023736</t>
  </si>
  <si>
    <t>Ústav hematologie a krevní transfúze Praha 2</t>
  </si>
  <si>
    <t>00023001</t>
  </si>
  <si>
    <t>IKEM Praha 4</t>
  </si>
  <si>
    <t>00023698</t>
  </si>
  <si>
    <t>Ústav pro matku a dítě Praha 4</t>
  </si>
  <si>
    <t>00023752</t>
  </si>
  <si>
    <t>Národní ústav duševního zdraví</t>
  </si>
  <si>
    <t>00209775</t>
  </si>
  <si>
    <t>Centrum kardiovaskulární a transplantační chirurgie</t>
  </si>
  <si>
    <t>00209805</t>
  </si>
  <si>
    <t>Masarykův onkologický ústav Brno</t>
  </si>
  <si>
    <t>Vysoce special. pracoviště a jednoobor. zařízení lůžkové péče</t>
  </si>
  <si>
    <t>00023841</t>
  </si>
  <si>
    <t>Institut postgraduálního vzdělávání ve zdravotnictví</t>
  </si>
  <si>
    <t>00023850</t>
  </si>
  <si>
    <t>Národní centrum ošetřovatelství a nelék. zdr. oborů</t>
  </si>
  <si>
    <t>3592</t>
  </si>
  <si>
    <t>Další vzdělávání prac. ve zdravotnictví</t>
  </si>
  <si>
    <t>PŘÍSPĚVKOVÉ ORGANIZACE CELKEM</t>
  </si>
  <si>
    <t xml:space="preserve">
II.      Celkem</t>
  </si>
  <si>
    <t xml:space="preserve"> Ostatní daně, poplatky a jiná 
obdobná peněžitá plnění  </t>
  </si>
  <si>
    <t xml:space="preserve"> Pohledávky za vybranými místními vládními institucemi</t>
  </si>
  <si>
    <t xml:space="preserve"> Pohledávky za osobami mimo vybrané vládní instituce</t>
  </si>
  <si>
    <t xml:space="preserve"> Ostatní pohledávky 
ze správy daní</t>
  </si>
  <si>
    <t>Závazky PO MZ 
k 31.12.2021 (v Kč)</t>
  </si>
  <si>
    <t>II.  Dlouhodobé závazky</t>
  </si>
  <si>
    <t>III. Krátkodobé závazky</t>
  </si>
  <si>
    <t xml:space="preserve">
II.      Celkem</t>
  </si>
  <si>
    <t xml:space="preserve"> Dlouhodobé úvěry</t>
  </si>
  <si>
    <t xml:space="preserve"> Přijaté návratné finanční 
 výpomoci dlouhodobé</t>
  </si>
  <si>
    <t xml:space="preserve"> Dlouhodobé závazky 
 z vydaných dluhopisů</t>
  </si>
  <si>
    <t xml:space="preserve"> Dlouhodobé přijaté zálohy</t>
  </si>
  <si>
    <t xml:space="preserve"> Dlouhodobé závazky z ručení</t>
  </si>
  <si>
    <t xml:space="preserve"> Dlouhodobé směnky k úhradě</t>
  </si>
  <si>
    <t xml:space="preserve"> Ostatní dlouhodobé závazky</t>
  </si>
  <si>
    <t xml:space="preserve"> Dlouhodobé přijaté zálohy na transfery</t>
  </si>
  <si>
    <t xml:space="preserve"> Dlouhodobé zprostředkování transferů</t>
  </si>
  <si>
    <t xml:space="preserve">
III.      Celkem</t>
  </si>
  <si>
    <t xml:space="preserve"> Krátkodobé úvěry</t>
  </si>
  <si>
    <t xml:space="preserve"> Krátkodobé závazky 
 z vydaných dluhopisů</t>
  </si>
  <si>
    <t xml:space="preserve"> Jiné krátkodobé půjčky</t>
  </si>
  <si>
    <t xml:space="preserve"> Dodavatelé</t>
  </si>
  <si>
    <t xml:space="preserve"> Směnky k úhradě</t>
  </si>
  <si>
    <t xml:space="preserve"> Krátkodobé přijaté zálohy</t>
  </si>
  <si>
    <t xml:space="preserve"> Závazky z dělené správy</t>
  </si>
  <si>
    <t xml:space="preserve"> Přijaté návratné finanční 
 výpomoci krátkodobé</t>
  </si>
  <si>
    <t xml:space="preserve"> Zaměstnanci</t>
  </si>
  <si>
    <t xml:space="preserve"> Jiné závazky vůči zaměstnancům</t>
  </si>
  <si>
    <t xml:space="preserve"> Sociální zabezpečení  </t>
  </si>
  <si>
    <t xml:space="preserve"> Důchodové spoření  </t>
  </si>
  <si>
    <t xml:space="preserve"> Daň z příjmů </t>
  </si>
  <si>
    <t xml:space="preserve"> Ostatní daně, poplatky
 a jiná obdobná peněžitá plnění   </t>
  </si>
  <si>
    <t xml:space="preserve"> Daň z přidané hodnoty  </t>
  </si>
  <si>
    <t xml:space="preserve"> Závazky k osobám mimo 
 vybrané vládní instituce</t>
  </si>
  <si>
    <t xml:space="preserve"> Závazky k vybraným 
 ústředním vládním  institucím</t>
  </si>
  <si>
    <t xml:space="preserve"> Závazky k vybraným 
 místním vládním institucím</t>
  </si>
  <si>
    <t xml:space="preserve"> Přijaté zálohy daní</t>
  </si>
  <si>
    <t xml:space="preserve"> Přeplatky na daních</t>
  </si>
  <si>
    <t xml:space="preserve"> Závazky z vratek nepřímých daní</t>
  </si>
  <si>
    <t xml:space="preserve"> Zúčtování z přerozdělování daní  </t>
  </si>
  <si>
    <t xml:space="preserve"> Závazky z exekuce a ostatního 
 nakládání s cizím majetkem</t>
  </si>
  <si>
    <t xml:space="preserve"> Ostatní závazky ze správy daní</t>
  </si>
  <si>
    <t xml:space="preserve"> Krátkodobé závazky z ručení</t>
  </si>
  <si>
    <t xml:space="preserve"> Pevné termínové operace a opce  </t>
  </si>
  <si>
    <t xml:space="preserve"> Závazky z neukončených
 finančních operací</t>
  </si>
  <si>
    <t xml:space="preserve"> Závazky z finančního zajištění</t>
  </si>
  <si>
    <t xml:space="preserve"> Závazky z upsaných nesplacených
 cenných papírů a podílů</t>
  </si>
  <si>
    <t xml:space="preserve"> Krátkodobé přijaté zálohy na transfery</t>
  </si>
  <si>
    <t xml:space="preserve"> Závazky z řízení likvidity
 státní pokladny a státního dluhu</t>
  </si>
  <si>
    <t xml:space="preserve"> Výdaje příštích období</t>
  </si>
  <si>
    <t xml:space="preserve"> Výnosy příštích období</t>
  </si>
  <si>
    <t xml:space="preserve"> Dohadné účty pasivní                                                                                                                </t>
  </si>
  <si>
    <t xml:space="preserve"> Ostatní krátkodobé závazky</t>
  </si>
  <si>
    <t xml:space="preserve">  IČO</t>
  </si>
  <si>
    <t>451</t>
  </si>
  <si>
    <t>452</t>
  </si>
  <si>
    <t>453</t>
  </si>
  <si>
    <t>455</t>
  </si>
  <si>
    <t>456</t>
  </si>
  <si>
    <t>457</t>
  </si>
  <si>
    <t>459</t>
  </si>
  <si>
    <t>472</t>
  </si>
  <si>
    <t>281</t>
  </si>
  <si>
    <t>282</t>
  </si>
  <si>
    <t>283</t>
  </si>
  <si>
    <t>289</t>
  </si>
  <si>
    <t>321</t>
  </si>
  <si>
    <t>322</t>
  </si>
  <si>
    <t>324</t>
  </si>
  <si>
    <t>325</t>
  </si>
  <si>
    <t>326</t>
  </si>
  <si>
    <t>331</t>
  </si>
  <si>
    <t>333</t>
  </si>
  <si>
    <t>342</t>
  </si>
  <si>
    <t>343</t>
  </si>
  <si>
    <t>345</t>
  </si>
  <si>
    <t>347</t>
  </si>
  <si>
    <t>349</t>
  </si>
  <si>
    <t>351</t>
  </si>
  <si>
    <t>353</t>
  </si>
  <si>
    <t>354</t>
  </si>
  <si>
    <t>357</t>
  </si>
  <si>
    <t>359</t>
  </si>
  <si>
    <t>362</t>
  </si>
  <si>
    <t>364</t>
  </si>
  <si>
    <t>366</t>
  </si>
  <si>
    <t>368</t>
  </si>
  <si>
    <t>374</t>
  </si>
  <si>
    <t>375</t>
  </si>
  <si>
    <t>248</t>
  </si>
  <si>
    <t>383</t>
  </si>
  <si>
    <t>384</t>
  </si>
  <si>
    <t>389</t>
  </si>
  <si>
    <t>378</t>
  </si>
  <si>
    <t>34</t>
  </si>
  <si>
    <t>35</t>
  </si>
  <si>
    <t xml:space="preserve"> PŘÍSPĚVKOVÉ ORGANIZACE CELKEM           </t>
  </si>
  <si>
    <t xml:space="preserve"> Eskontované krátkodobé dluhopisy (směnky)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</si>
</sst>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sz val="8"/>
      <color rgb="FF00B050"/>
      <name val="Verdana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1"/>
      <color rgb="FF595959"/>
      <name val="Tahoma"/>
      <family val="2"/>
    </font>
    <font>
      <b/>
      <sz val="8"/>
      <color rgb="FF000000"/>
      <name val="Arial CE"/>
      <family val="2"/>
    </font>
    <font>
      <b/>
      <sz val="10"/>
      <color rgb="FF000000"/>
      <name val="Arial CE"/>
      <family val="2"/>
    </font>
    <font>
      <b/>
      <sz val="11"/>
      <color theme="1" tint="0.34999001026153564"/>
      <name val="Tahoma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sz val="8"/>
      <color theme="1" tint="0.34999001026153564"/>
      <name val="Verdana"/>
      <family val="2"/>
    </font>
    <font>
      <sz val="7"/>
      <color theme="1" tint="0.34999001026153564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1E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45">
    <border>
      <left/>
      <right/>
      <top/>
      <bottom/>
      <diagonal/>
    </border>
    <border>
      <left style="medium"/>
      <right style="hair">
        <color rgb="FF00B050"/>
      </right>
      <top/>
      <bottom style="hair">
        <color rgb="FF00B050"/>
      </bottom>
    </border>
    <border>
      <left style="hair">
        <color rgb="FF00B050"/>
      </left>
      <right style="hair">
        <color rgb="FF00B050"/>
      </right>
      <top/>
      <bottom style="hair">
        <color rgb="FF00B050"/>
      </bottom>
    </border>
    <border>
      <left style="hair">
        <color rgb="FF00B050"/>
      </left>
      <right style="medium">
        <color rgb="FF00B050"/>
      </right>
      <top style="hair">
        <color rgb="FF00B050"/>
      </top>
      <bottom style="hair">
        <color rgb="FF00B050"/>
      </bottom>
    </border>
    <border>
      <left style="thin">
        <color rgb="FF00B050"/>
      </left>
      <right style="hair">
        <color rgb="FF00B050"/>
      </right>
      <top/>
      <bottom style="hair">
        <color rgb="FF00B050"/>
      </bottom>
    </border>
    <border>
      <left style="hair">
        <color rgb="FF00B050"/>
      </left>
      <right style="medium"/>
      <top/>
      <bottom style="hair">
        <color rgb="FF00B050"/>
      </bottom>
    </border>
    <border>
      <left style="medium"/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medium"/>
      <top style="hair">
        <color rgb="FF00B050"/>
      </top>
      <bottom style="hair">
        <color rgb="FF00B050"/>
      </bottom>
    </border>
    <border>
      <left style="medium"/>
      <right style="hair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/>
      <right style="medium"/>
      <top style="thin">
        <color rgb="FF00B050"/>
      </top>
      <bottom style="medium">
        <color rgb="FF00B050"/>
      </bottom>
    </border>
    <border>
      <left style="medium">
        <color rgb="FF00B050"/>
      </left>
      <right/>
      <top style="hair">
        <color rgb="FF00B050"/>
      </top>
      <bottom style="hair">
        <color rgb="FF00B050"/>
      </bottom>
    </border>
    <border>
      <left/>
      <right/>
      <top style="hair">
        <color rgb="FF00B050"/>
      </top>
      <bottom style="hair">
        <color rgb="FF00B050"/>
      </bottom>
    </border>
    <border>
      <left style="medium"/>
      <right style="hair">
        <color rgb="FF00B050"/>
      </right>
      <top/>
      <bottom style="medium">
        <color rgb="FF00B050"/>
      </bottom>
    </border>
    <border>
      <left style="hair">
        <color rgb="FF00B050"/>
      </left>
      <right/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/>
      <bottom style="medium">
        <color rgb="FF00B050"/>
      </bottom>
    </border>
    <border>
      <left/>
      <right/>
      <top/>
      <bottom style="medium">
        <color rgb="FF00B050"/>
      </bottom>
    </border>
    <border>
      <left style="thin">
        <color rgb="FF00B050"/>
      </left>
      <right style="hair">
        <color rgb="FF00B050"/>
      </right>
      <top/>
      <bottom style="medium">
        <color rgb="FF00B050"/>
      </bottom>
    </border>
    <border>
      <left style="hair">
        <color rgb="FF00B050"/>
      </left>
      <right style="hair">
        <color rgb="FF00B050"/>
      </right>
      <top/>
      <bottom style="medium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medium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/>
    </border>
    <border>
      <left style="hair">
        <color rgb="FF00B050"/>
      </left>
      <right style="medium"/>
      <top style="hair">
        <color rgb="FF00B050"/>
      </top>
      <bottom/>
    </border>
    <border>
      <left style="medium"/>
      <right style="hair">
        <color rgb="FF00B050"/>
      </right>
      <top/>
      <bottom style="medium"/>
    </border>
    <border>
      <left style="hair">
        <color rgb="FF00B050"/>
      </left>
      <right/>
      <top/>
      <bottom style="medium"/>
    </border>
    <border>
      <left style="medium">
        <color rgb="FF00B050"/>
      </left>
      <right/>
      <top style="medium">
        <color rgb="FF00B050"/>
      </top>
      <bottom style="medium"/>
    </border>
    <border>
      <left style="thin">
        <color rgb="FF00B050"/>
      </left>
      <right style="thin">
        <color rgb="FF00B050"/>
      </right>
      <top style="medium">
        <color rgb="FF00B050"/>
      </top>
      <bottom style="medium"/>
    </border>
    <border>
      <left style="thin">
        <color rgb="FF00B050"/>
      </left>
      <right/>
      <top style="medium">
        <color rgb="FF00B050"/>
      </top>
      <bottom style="medium"/>
    </border>
    <border>
      <left/>
      <right style="thin">
        <color rgb="FF00B050"/>
      </right>
      <top style="medium">
        <color rgb="FF00B050"/>
      </top>
      <bottom style="medium"/>
    </border>
    <border>
      <left/>
      <right/>
      <top style="medium">
        <color rgb="FF00B050"/>
      </top>
      <bottom style="medium"/>
    </border>
    <border>
      <left style="thin">
        <color rgb="FF00B050"/>
      </left>
      <right style="thin"/>
      <top style="medium">
        <color rgb="FF00B050"/>
      </top>
      <bottom style="medium"/>
    </border>
    <border>
      <left style="thin"/>
      <right/>
      <top style="medium">
        <color rgb="FF00B050"/>
      </top>
      <bottom style="medium"/>
    </border>
    <border>
      <left style="thin">
        <color rgb="FF00B050"/>
      </left>
      <right style="medium"/>
      <top style="medium">
        <color rgb="FF00B050"/>
      </top>
      <bottom style="medium"/>
    </border>
    <border>
      <left style="medium">
        <color rgb="FF00B050"/>
      </left>
      <right style="medium">
        <color rgb="FF00B050"/>
      </right>
      <top/>
      <bottom style="medium"/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  <border>
      <left/>
      <right style="thin">
        <color rgb="FFC00000"/>
      </right>
      <top/>
      <bottom style="medium">
        <color rgb="FFC00000"/>
      </bottom>
    </border>
    <border>
      <left/>
      <right style="medium"/>
      <top/>
      <bottom style="medium">
        <color rgb="FFC00000"/>
      </bottom>
    </border>
    <border>
      <left style="medium"/>
      <right style="hair">
        <color rgb="FFF9A45D"/>
      </right>
      <top/>
      <bottom style="hair">
        <color rgb="FFF9A45D"/>
      </bottom>
    </border>
    <border>
      <left style="hair">
        <color rgb="FFF9A45D"/>
      </left>
      <right style="hair">
        <color rgb="FFF9A45D"/>
      </right>
      <top/>
      <bottom style="hair">
        <color rgb="FFF9A45D"/>
      </bottom>
    </border>
    <border>
      <left style="hair">
        <color rgb="FFF9A45D"/>
      </left>
      <right style="medium">
        <color rgb="FFC00000"/>
      </right>
      <top style="hair">
        <color rgb="FFF9A45D"/>
      </top>
      <bottom style="hair">
        <color rgb="FFF9A45D"/>
      </bottom>
    </border>
    <border>
      <left/>
      <right style="thin">
        <color rgb="FFC00000"/>
      </right>
      <top style="hair">
        <color rgb="FFF9A45D"/>
      </top>
      <bottom style="hair">
        <color rgb="FFF9A45D"/>
      </bottom>
    </border>
    <border>
      <left/>
      <right style="hair">
        <color rgb="FFF9A45D"/>
      </right>
      <top/>
      <bottom style="hair">
        <color rgb="FFF9A45D"/>
      </bottom>
    </border>
    <border>
      <left/>
      <right style="medium">
        <color rgb="FFC00000"/>
      </right>
      <top/>
      <bottom style="hair">
        <color rgb="FFF9A45D"/>
      </bottom>
    </border>
    <border>
      <left/>
      <right style="thin">
        <color rgb="FFC00000"/>
      </right>
      <top/>
      <bottom style="hair">
        <color rgb="FFF9A45D"/>
      </bottom>
    </border>
    <border>
      <left/>
      <right/>
      <top/>
      <bottom style="hair">
        <color rgb="FFF9A45D"/>
      </bottom>
    </border>
    <border>
      <left/>
      <right style="medium"/>
      <top/>
      <bottom style="hair">
        <color rgb="FFF9A45D"/>
      </bottom>
    </border>
    <border>
      <left style="medium"/>
      <right style="hair">
        <color rgb="FFF9A45D"/>
      </right>
      <top style="hair">
        <color rgb="FFF9A45D"/>
      </top>
      <bottom style="hair">
        <color rgb="FFF9A45D"/>
      </bottom>
    </border>
    <border>
      <left style="hair">
        <color rgb="FFF9A45D"/>
      </left>
      <right style="hair">
        <color rgb="FFF9A45D"/>
      </right>
      <top style="hair">
        <color rgb="FFF9A45D"/>
      </top>
      <bottom style="hair">
        <color rgb="FFF9A45D"/>
      </bottom>
    </border>
    <border>
      <left/>
      <right style="hair">
        <color rgb="FFF9A45D"/>
      </right>
      <top style="hair">
        <color rgb="FFF9A45D"/>
      </top>
      <bottom style="hair">
        <color rgb="FFF9A45D"/>
      </bottom>
    </border>
    <border>
      <left/>
      <right style="medium">
        <color rgb="FFC00000"/>
      </right>
      <top style="hair">
        <color rgb="FFF9A45D"/>
      </top>
      <bottom style="hair">
        <color rgb="FFF9A45D"/>
      </bottom>
    </border>
    <border>
      <left style="hair">
        <color rgb="FFF9A45D"/>
      </left>
      <right/>
      <top style="hair">
        <color rgb="FFF9A45D"/>
      </top>
      <bottom style="hair">
        <color rgb="FFF9A45D"/>
      </bottom>
    </border>
    <border>
      <left/>
      <right style="medium"/>
      <top style="hair">
        <color rgb="FFF9A45D"/>
      </top>
      <bottom style="hair">
        <color rgb="FFF9A45D"/>
      </bottom>
    </border>
    <border>
      <left style="hair">
        <color rgb="FFF9A45D"/>
      </left>
      <right style="medium"/>
      <top style="hair">
        <color rgb="FFF9A45D"/>
      </top>
      <bottom style="hair">
        <color rgb="FFF9A45D"/>
      </bottom>
    </border>
    <border>
      <left style="thin">
        <color rgb="FFF9A45D"/>
      </left>
      <right style="hair">
        <color rgb="FFF9A45D"/>
      </right>
      <top style="hair">
        <color rgb="FFF9A45D"/>
      </top>
      <bottom style="hair">
        <color rgb="FFF9A45D"/>
      </bottom>
    </border>
    <border>
      <left style="medium"/>
      <right style="hair">
        <color rgb="FFF9A45D"/>
      </right>
      <top style="hair">
        <color rgb="FFF9A45D"/>
      </top>
      <bottom/>
    </border>
    <border>
      <left style="hair">
        <color rgb="FFF9A45D"/>
      </left>
      <right style="medium">
        <color rgb="FFC00000"/>
      </right>
      <top/>
      <bottom style="hair">
        <color rgb="FFF9A45D"/>
      </bottom>
    </border>
    <border>
      <left/>
      <right style="hair"/>
      <top style="hair">
        <color rgb="FFF9A45D"/>
      </top>
      <bottom/>
    </border>
    <border>
      <left style="hair"/>
      <right style="medium">
        <color rgb="FFC00000"/>
      </right>
      <top style="hair">
        <color rgb="FFF9A45D"/>
      </top>
      <bottom/>
    </border>
    <border>
      <left style="hair">
        <color rgb="FFF9A45D"/>
      </left>
      <right style="hair">
        <color rgb="FFFCD1AE"/>
      </right>
      <top style="hair">
        <color rgb="FFF9A45D"/>
      </top>
      <bottom style="hair">
        <color rgb="FFF9A45D"/>
      </bottom>
    </border>
    <border>
      <left/>
      <right style="hair"/>
      <top style="hair">
        <color rgb="FFF9A45D"/>
      </top>
      <bottom style="hair">
        <color rgb="FFF9A45D"/>
      </bottom>
    </border>
    <border>
      <left style="hair"/>
      <right style="hair">
        <color rgb="FFF9A45D"/>
      </right>
      <top style="hair">
        <color rgb="FFF9A45D"/>
      </top>
      <bottom style="hair">
        <color rgb="FFF9A45D"/>
      </bottom>
    </border>
    <border>
      <left style="medium"/>
      <right style="hair">
        <color rgb="FFF9A45D"/>
      </right>
      <top/>
      <bottom/>
    </border>
    <border>
      <left style="hair">
        <color rgb="FFF9A45D"/>
      </left>
      <right style="hair">
        <color rgb="FFFCD1AE"/>
      </right>
      <top/>
      <bottom style="hair">
        <color rgb="FFF9A45D"/>
      </bottom>
    </border>
    <border>
      <left/>
      <right/>
      <top style="hair">
        <color rgb="FFF9A45D"/>
      </top>
      <bottom style="hair">
        <color rgb="FFF9A45D"/>
      </bottom>
    </border>
    <border>
      <left style="hair">
        <color rgb="FFF9A45D"/>
      </left>
      <right/>
      <top/>
      <bottom style="hair">
        <color rgb="FFF9A45D"/>
      </bottom>
    </border>
    <border>
      <left style="hair">
        <color rgb="FFF9A45D"/>
      </left>
      <right style="medium"/>
      <top/>
      <bottom style="hair">
        <color rgb="FFF9A45D"/>
      </bottom>
    </border>
    <border>
      <left style="medium"/>
      <right style="hair">
        <color rgb="FFF9A45D"/>
      </right>
      <top style="hair">
        <color rgb="FFF9A45D"/>
      </top>
      <bottom style="medium">
        <color rgb="FFC00000"/>
      </bottom>
    </border>
    <border>
      <left/>
      <right style="hair"/>
      <top style="hair">
        <color rgb="FFF9A45D"/>
      </top>
      <bottom style="medium">
        <color rgb="FFC00000"/>
      </bottom>
    </border>
    <border>
      <left style="hair"/>
      <right style="medium">
        <color rgb="FFC00000"/>
      </right>
      <top style="hair">
        <color rgb="FFF9A45D"/>
      </top>
      <bottom style="medium">
        <color rgb="FFC00000"/>
      </bottom>
    </border>
    <border>
      <left/>
      <right style="thin">
        <color rgb="FFC00000"/>
      </right>
      <top style="hair">
        <color rgb="FFF9A45D"/>
      </top>
      <bottom style="medium">
        <color rgb="FFC00000"/>
      </bottom>
    </border>
    <border>
      <left/>
      <right style="hair">
        <color rgb="FFF9A45D"/>
      </right>
      <top style="hair">
        <color rgb="FFF9A45D"/>
      </top>
      <bottom style="medium">
        <color rgb="FFC00000"/>
      </bottom>
    </border>
    <border>
      <left style="hair">
        <color rgb="FFF9A45D"/>
      </left>
      <right/>
      <top style="hair">
        <color rgb="FFF9A45D"/>
      </top>
      <bottom style="medium">
        <color rgb="FFC00000"/>
      </bottom>
    </border>
    <border>
      <left style="hair">
        <color rgb="FFF9A45D"/>
      </left>
      <right style="hair">
        <color rgb="FFF9A45D"/>
      </right>
      <top style="hair">
        <color rgb="FFF9A45D"/>
      </top>
      <bottom style="medium">
        <color rgb="FFC00000"/>
      </bottom>
    </border>
    <border>
      <left/>
      <right style="medium">
        <color rgb="FFC00000"/>
      </right>
      <top style="hair">
        <color rgb="FFF9A45D"/>
      </top>
      <bottom style="medium">
        <color rgb="FFC00000"/>
      </bottom>
    </border>
    <border>
      <left/>
      <right/>
      <top style="hair">
        <color rgb="FFF9A45D"/>
      </top>
      <bottom style="medium">
        <color rgb="FFC00000"/>
      </bottom>
    </border>
    <border>
      <left style="hair">
        <color rgb="FFF9A45D"/>
      </left>
      <right style="medium"/>
      <top style="hair">
        <color rgb="FFF9A45D"/>
      </top>
      <bottom style="medium">
        <color rgb="FFC00000"/>
      </bottom>
    </border>
    <border>
      <left/>
      <right style="thin">
        <color rgb="FFC00000"/>
      </right>
      <top/>
      <bottom style="medium"/>
    </border>
    <border>
      <left/>
      <right/>
      <top/>
      <bottom style="medium"/>
    </border>
    <border>
      <left style="thin">
        <color rgb="FFC00000"/>
      </left>
      <right style="thin">
        <color rgb="FFC00000"/>
      </right>
      <top style="medium">
        <color rgb="FFC00000"/>
      </top>
      <bottom style="medium"/>
    </border>
    <border>
      <left style="thin">
        <color rgb="FFC00000"/>
      </left>
      <right style="medium">
        <color rgb="FFC00000"/>
      </right>
      <top style="medium">
        <color rgb="FFC00000"/>
      </top>
      <bottom style="medium"/>
    </border>
    <border>
      <left/>
      <right style="thin">
        <color rgb="FFC00000"/>
      </right>
      <top style="medium">
        <color rgb="FFC00000"/>
      </top>
      <bottom style="medium"/>
    </border>
    <border>
      <left style="thin">
        <color rgb="FFC00000"/>
      </left>
      <right style="medium"/>
      <top style="medium">
        <color rgb="FFC00000"/>
      </top>
      <bottom style="medium"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/>
      <right style="medium">
        <color rgb="FFC00000"/>
      </right>
      <top style="thin">
        <color rgb="FFC00000"/>
      </top>
      <bottom style="thin">
        <color rgb="FFC00000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  <border>
      <left/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/>
      <right style="medium"/>
      <top style="thin">
        <color rgb="FFC00000"/>
      </top>
      <bottom style="thin">
        <color rgb="FFC00000"/>
      </bottom>
    </border>
    <border>
      <left style="thin">
        <color rgb="FF00B050"/>
      </left>
      <right style="thin">
        <color rgb="FF00B050"/>
      </right>
      <top style="medium">
        <color rgb="FF00B050"/>
      </top>
      <bottom/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/>
      <right style="thin">
        <color rgb="FF00B050"/>
      </right>
      <top style="medium">
        <color rgb="FF00B050"/>
      </top>
      <bottom/>
    </border>
    <border>
      <left/>
      <right style="thin">
        <color rgb="FF00B050"/>
      </right>
      <top/>
      <bottom/>
    </border>
    <border>
      <left/>
      <right style="thin">
        <color rgb="FF00B050"/>
      </right>
      <top/>
      <bottom style="medium">
        <color rgb="FF00B05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>
        <color rgb="FF00B050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>
        <color rgb="FF00B050"/>
      </bottom>
    </border>
    <border>
      <left style="thin">
        <color rgb="FFC4BD97"/>
      </left>
      <right style="thin">
        <color rgb="FF00B050"/>
      </right>
      <top style="medium">
        <color rgb="FF00B050"/>
      </top>
      <bottom/>
    </border>
    <border>
      <left style="thin">
        <color rgb="FFC4BD97"/>
      </left>
      <right style="thin">
        <color rgb="FF00B050"/>
      </right>
      <top/>
      <bottom/>
    </border>
    <border>
      <left style="thin">
        <color rgb="FFC4BD97"/>
      </left>
      <right style="thin">
        <color rgb="FF00B050"/>
      </right>
      <top/>
      <bottom style="thin">
        <color rgb="FF00B050"/>
      </bottom>
    </border>
    <border>
      <left style="thin">
        <color rgb="FF00B050"/>
      </left>
      <right style="medium"/>
      <top style="medium">
        <color rgb="FF00B050"/>
      </top>
      <bottom/>
    </border>
    <border>
      <left style="thin">
        <color rgb="FF00B050"/>
      </left>
      <right style="medium"/>
      <top/>
      <bottom/>
    </border>
    <border>
      <left style="thin">
        <color rgb="FF00B050"/>
      </left>
      <right style="medium"/>
      <top/>
      <bottom style="thin">
        <color rgb="FF00B050"/>
      </bottom>
    </border>
    <border>
      <left style="medium"/>
      <right style="hair"/>
      <top style="medium"/>
      <bottom/>
    </border>
    <border>
      <left style="medium"/>
      <right style="hair"/>
      <top/>
      <bottom style="medium">
        <color rgb="FF00B050"/>
      </bottom>
    </border>
    <border>
      <left style="hair"/>
      <right style="hair"/>
      <top style="medium"/>
      <bottom/>
    </border>
    <border>
      <left style="hair"/>
      <right style="hair"/>
      <top/>
      <bottom style="medium">
        <color rgb="FF00B050"/>
      </bottom>
    </border>
    <border>
      <left style="hair"/>
      <right style="medium">
        <color rgb="FF00B050"/>
      </right>
      <top style="medium"/>
      <bottom/>
    </border>
    <border>
      <left style="hair"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C4BD97"/>
      </right>
      <top style="medium">
        <color rgb="FF00B050"/>
      </top>
      <bottom/>
    </border>
    <border>
      <left style="thin">
        <color rgb="FF00B050"/>
      </left>
      <right style="thin">
        <color rgb="FFC4BD97"/>
      </right>
      <top/>
      <bottom/>
    </border>
    <border>
      <left style="thin">
        <color rgb="FF00B050"/>
      </left>
      <right style="thin">
        <color rgb="FFC4BD97"/>
      </right>
      <top/>
      <bottom style="thin">
        <color rgb="FF00B050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/>
      <bottom/>
    </border>
    <border>
      <left/>
      <right style="medium">
        <color rgb="FFC00000"/>
      </right>
      <top style="medium"/>
      <bottom/>
    </border>
    <border>
      <left/>
      <right style="medium">
        <color rgb="FFC00000"/>
      </right>
      <top/>
      <bottom/>
    </border>
    <border>
      <left/>
      <right/>
      <top/>
      <bottom style="medium">
        <color rgb="FFC00000"/>
      </bottom>
    </border>
    <border>
      <left/>
      <right style="thin">
        <color rgb="FFC00000"/>
      </right>
      <top/>
      <bottom/>
    </border>
    <border>
      <left/>
      <right style="medium">
        <color rgb="FFC00000"/>
      </right>
      <top/>
      <bottom style="thin">
        <color rgb="FFC00000"/>
      </bottom>
    </border>
    <border>
      <left style="medium">
        <color rgb="FFC00000"/>
      </left>
      <right style="thin">
        <color rgb="FFC00000"/>
      </right>
      <top/>
      <bottom/>
    </border>
    <border>
      <left style="medium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>
        <color rgb="FFC00000"/>
      </top>
      <bottom style="medium"/>
    </border>
    <border>
      <left/>
      <right/>
      <top style="medium">
        <color rgb="FFC00000"/>
      </top>
      <bottom style="medium"/>
    </border>
    <border>
      <left/>
      <right style="medium">
        <color rgb="FFC00000"/>
      </right>
      <top style="medium">
        <color rgb="FFC00000"/>
      </top>
      <bottom style="medium"/>
    </border>
    <border>
      <left style="medium">
        <color rgb="FFC00000"/>
      </left>
      <right/>
      <top style="medium"/>
      <bottom/>
    </border>
    <border>
      <left style="medium">
        <color rgb="FFC00000"/>
      </left>
      <right/>
      <top/>
      <bottom/>
    </border>
    <border>
      <left style="medium">
        <color rgb="FFC00000"/>
      </left>
      <right/>
      <top/>
      <bottom style="medium">
        <color rgb="FFC00000"/>
      </bottom>
    </border>
    <border>
      <left style="medium"/>
      <right style="hair">
        <color rgb="FFF9A45D"/>
      </right>
      <top style="medium"/>
      <bottom/>
    </border>
    <border>
      <left style="medium"/>
      <right style="hair">
        <color rgb="FFF9A45D"/>
      </right>
      <top/>
      <bottom style="medium">
        <color rgb="FFC00000"/>
      </bottom>
    </border>
    <border>
      <left style="hair">
        <color rgb="FFF9A45D"/>
      </left>
      <right style="hair">
        <color rgb="FFF9A45D"/>
      </right>
      <top style="medium"/>
      <bottom/>
    </border>
    <border>
      <left style="hair">
        <color rgb="FFF9A45D"/>
      </left>
      <right style="hair">
        <color rgb="FFF9A45D"/>
      </right>
      <top/>
      <bottom style="medium">
        <color rgb="FFC00000"/>
      </bottom>
    </border>
    <border>
      <left style="hair">
        <color rgb="FFF9A45D"/>
      </left>
      <right style="medium">
        <color rgb="FFC00000"/>
      </right>
      <top style="medium"/>
      <bottom/>
    </border>
    <border>
      <left style="hair">
        <color rgb="FFF9A45D"/>
      </left>
      <right style="medium">
        <color rgb="FFC00000"/>
      </right>
      <top/>
      <bottom style="medium">
        <color rgb="FFC00000"/>
      </bottom>
    </border>
    <border>
      <left/>
      <right style="medium"/>
      <top/>
      <bottom style="thin">
        <color rgb="FFC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2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6" fillId="0" borderId="4" xfId="0" applyNumberFormat="1" applyFont="1" applyBorder="1" quotePrefix="1"/>
    <xf numFmtId="3" fontId="6" fillId="0" borderId="2" xfId="0" applyNumberFormat="1" applyFont="1" applyBorder="1" quotePrefix="1"/>
    <xf numFmtId="3" fontId="6" fillId="0" borderId="5" xfId="0" applyNumberFormat="1" applyFont="1" applyBorder="1" quotePrefix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6" fillId="0" borderId="8" xfId="0" applyNumberFormat="1" applyFont="1" applyBorder="1" quotePrefix="1"/>
    <xf numFmtId="3" fontId="6" fillId="0" borderId="7" xfId="0" applyNumberFormat="1" applyFont="1" applyBorder="1" quotePrefix="1"/>
    <xf numFmtId="3" fontId="6" fillId="0" borderId="9" xfId="0" applyNumberFormat="1" applyFont="1" applyBorder="1" quotePrefix="1"/>
    <xf numFmtId="49" fontId="5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quotePrefix="1"/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/>
    <xf numFmtId="3" fontId="8" fillId="3" borderId="3" xfId="0" applyNumberFormat="1" applyFont="1" applyFill="1" applyBorder="1" quotePrefix="1"/>
    <xf numFmtId="3" fontId="8" fillId="3" borderId="17" xfId="0" applyNumberFormat="1" applyFont="1" applyFill="1" applyBorder="1" quotePrefix="1"/>
    <xf numFmtId="3" fontId="8" fillId="3" borderId="8" xfId="0" applyNumberFormat="1" applyFont="1" applyFill="1" applyBorder="1" quotePrefix="1"/>
    <xf numFmtId="3" fontId="8" fillId="3" borderId="7" xfId="0" applyNumberFormat="1" applyFont="1" applyFill="1" applyBorder="1" quotePrefix="1"/>
    <xf numFmtId="3" fontId="8" fillId="3" borderId="9" xfId="0" applyNumberFormat="1" applyFont="1" applyFill="1" applyBorder="1" quotePrefix="1"/>
    <xf numFmtId="3" fontId="6" fillId="3" borderId="18" xfId="0" applyNumberFormat="1" applyFont="1" applyFill="1" applyBorder="1" quotePrefix="1"/>
    <xf numFmtId="0" fontId="7" fillId="3" borderId="3" xfId="0" applyFont="1" applyFill="1" applyBorder="1" applyAlignment="1">
      <alignment horizontal="left"/>
    </xf>
    <xf numFmtId="3" fontId="8" fillId="3" borderId="18" xfId="0" applyNumberFormat="1" applyFont="1" applyFill="1" applyBorder="1" quotePrefix="1"/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/>
    <xf numFmtId="0" fontId="7" fillId="3" borderId="21" xfId="0" applyFont="1" applyFill="1" applyBorder="1" applyAlignment="1">
      <alignment horizontal="left"/>
    </xf>
    <xf numFmtId="3" fontId="8" fillId="3" borderId="22" xfId="0" applyNumberFormat="1" applyFont="1" applyFill="1" applyBorder="1" quotePrefix="1"/>
    <xf numFmtId="3" fontId="8" fillId="3" borderId="23" xfId="0" applyNumberFormat="1" applyFont="1" applyFill="1" applyBorder="1" quotePrefix="1"/>
    <xf numFmtId="3" fontId="8" fillId="3" borderId="24" xfId="0" applyNumberFormat="1" applyFont="1" applyFill="1" applyBorder="1" quotePrefix="1"/>
    <xf numFmtId="3" fontId="8" fillId="3" borderId="25" xfId="0" applyNumberFormat="1" applyFont="1" applyFill="1" applyBorder="1" quotePrefix="1"/>
    <xf numFmtId="3" fontId="8" fillId="3" borderId="26" xfId="0" applyNumberFormat="1" applyFont="1" applyFill="1" applyBorder="1" quotePrefix="1"/>
    <xf numFmtId="3" fontId="8" fillId="3" borderId="27" xfId="0" applyNumberFormat="1" applyFont="1" applyFill="1" applyBorder="1" quotePrefix="1"/>
    <xf numFmtId="49" fontId="9" fillId="3" borderId="28" xfId="0" applyNumberFormat="1" applyFont="1" applyFill="1" applyBorder="1" applyAlignment="1">
      <alignment horizontal="left" vertical="center"/>
    </xf>
    <xf numFmtId="49" fontId="9" fillId="3" borderId="29" xfId="0" applyNumberFormat="1" applyFont="1" applyFill="1" applyBorder="1" applyAlignment="1">
      <alignment vertical="center"/>
    </xf>
    <xf numFmtId="3" fontId="7" fillId="3" borderId="30" xfId="0" applyNumberFormat="1" applyFont="1" applyFill="1" applyBorder="1" quotePrefix="1"/>
    <xf numFmtId="3" fontId="7" fillId="3" borderId="31" xfId="0" applyNumberFormat="1" applyFont="1" applyFill="1" applyBorder="1" quotePrefix="1"/>
    <xf numFmtId="3" fontId="7" fillId="3" borderId="32" xfId="0" applyNumberFormat="1" applyFont="1" applyFill="1" applyBorder="1" quotePrefix="1"/>
    <xf numFmtId="3" fontId="7" fillId="3" borderId="33" xfId="0" applyNumberFormat="1" applyFont="1" applyFill="1" applyBorder="1" quotePrefix="1"/>
    <xf numFmtId="3" fontId="7" fillId="3" borderId="34" xfId="0" applyNumberFormat="1" applyFont="1" applyFill="1" applyBorder="1" quotePrefix="1"/>
    <xf numFmtId="3" fontId="7" fillId="3" borderId="35" xfId="0" applyNumberFormat="1" applyFont="1" applyFill="1" applyBorder="1" quotePrefix="1"/>
    <xf numFmtId="3" fontId="7" fillId="3" borderId="36" xfId="0" applyNumberFormat="1" applyFont="1" applyFill="1" applyBorder="1" quotePrefix="1"/>
    <xf numFmtId="3" fontId="7" fillId="3" borderId="37" xfId="0" applyNumberFormat="1" applyFont="1" applyFill="1" applyBorder="1" quotePrefix="1"/>
    <xf numFmtId="0" fontId="5" fillId="3" borderId="38" xfId="0" applyFont="1" applyFill="1" applyBorder="1" applyAlignment="1">
      <alignment vertical="center"/>
    </xf>
    <xf numFmtId="49" fontId="16" fillId="4" borderId="39" xfId="0" applyNumberFormat="1" applyFont="1" applyFill="1" applyBorder="1" applyAlignment="1">
      <alignment horizontal="center" vertical="center" wrapText="1"/>
    </xf>
    <xf numFmtId="49" fontId="16" fillId="4" borderId="40" xfId="0" applyNumberFormat="1" applyFont="1" applyFill="1" applyBorder="1" applyAlignment="1">
      <alignment horizontal="center" vertical="center" wrapText="1"/>
    </xf>
    <xf numFmtId="49" fontId="16" fillId="4" borderId="41" xfId="0" applyNumberFormat="1" applyFont="1" applyFill="1" applyBorder="1" applyAlignment="1">
      <alignment horizontal="center" vertical="center" wrapText="1"/>
    </xf>
    <xf numFmtId="49" fontId="16" fillId="4" borderId="42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3" fontId="6" fillId="5" borderId="46" xfId="0" applyNumberFormat="1" applyFont="1" applyFill="1" applyBorder="1" quotePrefix="1"/>
    <xf numFmtId="3" fontId="6" fillId="0" borderId="47" xfId="0" applyNumberFormat="1" applyFont="1" applyBorder="1" quotePrefix="1"/>
    <xf numFmtId="3" fontId="6" fillId="0" borderId="44" xfId="0" applyNumberFormat="1" applyFont="1" applyBorder="1" quotePrefix="1"/>
    <xf numFmtId="3" fontId="6" fillId="0" borderId="48" xfId="0" applyNumberFormat="1" applyFont="1" applyBorder="1" quotePrefix="1"/>
    <xf numFmtId="3" fontId="6" fillId="5" borderId="49" xfId="0" applyNumberFormat="1" applyFont="1" applyFill="1" applyBorder="1" quotePrefix="1"/>
    <xf numFmtId="3" fontId="6" fillId="0" borderId="50" xfId="0" applyNumberFormat="1" applyFont="1" applyBorder="1" quotePrefix="1"/>
    <xf numFmtId="3" fontId="6" fillId="0" borderId="51" xfId="0" applyNumberFormat="1" applyFont="1" applyBorder="1" quotePrefix="1"/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3" fontId="6" fillId="0" borderId="53" xfId="0" applyNumberFormat="1" applyFont="1" applyBorder="1" quotePrefix="1"/>
    <xf numFmtId="3" fontId="6" fillId="0" borderId="54" xfId="0" applyNumberFormat="1" applyFont="1" applyBorder="1" quotePrefix="1"/>
    <xf numFmtId="3" fontId="6" fillId="0" borderId="55" xfId="0" applyNumberFormat="1" applyFont="1" applyBorder="1" quotePrefix="1"/>
    <xf numFmtId="3" fontId="6" fillId="0" borderId="56" xfId="0" applyNumberFormat="1" applyFont="1" applyBorder="1" quotePrefix="1"/>
    <xf numFmtId="3" fontId="6" fillId="0" borderId="57" xfId="0" applyNumberFormat="1" applyFont="1" applyBorder="1" quotePrefix="1"/>
    <xf numFmtId="49" fontId="5" fillId="0" borderId="54" xfId="0" applyNumberFormat="1" applyFont="1" applyBorder="1" applyAlignment="1">
      <alignment horizontal="center"/>
    </xf>
    <xf numFmtId="3" fontId="6" fillId="0" borderId="58" xfId="0" applyNumberFormat="1" applyFont="1" applyBorder="1" quotePrefix="1"/>
    <xf numFmtId="0" fontId="7" fillId="5" borderId="52" xfId="0" applyFont="1" applyFill="1" applyBorder="1" applyAlignment="1">
      <alignment horizontal="center"/>
    </xf>
    <xf numFmtId="0" fontId="7" fillId="5" borderId="54" xfId="0" applyFont="1" applyFill="1" applyBorder="1"/>
    <xf numFmtId="0" fontId="7" fillId="5" borderId="45" xfId="0" applyFont="1" applyFill="1" applyBorder="1" applyAlignment="1">
      <alignment horizontal="left"/>
    </xf>
    <xf numFmtId="3" fontId="8" fillId="5" borderId="46" xfId="0" applyNumberFormat="1" applyFont="1" applyFill="1" applyBorder="1" quotePrefix="1"/>
    <xf numFmtId="3" fontId="8" fillId="5" borderId="54" xfId="0" applyNumberFormat="1" applyFont="1" applyFill="1" applyBorder="1" quotePrefix="1"/>
    <xf numFmtId="3" fontId="8" fillId="5" borderId="53" xfId="0" applyNumberFormat="1" applyFont="1" applyFill="1" applyBorder="1" quotePrefix="1"/>
    <xf numFmtId="3" fontId="8" fillId="5" borderId="45" xfId="0" applyNumberFormat="1" applyFont="1" applyFill="1" applyBorder="1" quotePrefix="1"/>
    <xf numFmtId="3" fontId="8" fillId="5" borderId="58" xfId="0" applyNumberFormat="1" applyFont="1" applyFill="1" applyBorder="1" quotePrefix="1"/>
    <xf numFmtId="0" fontId="5" fillId="0" borderId="54" xfId="0" applyFont="1" applyBorder="1" applyAlignment="1">
      <alignment horizontal="center"/>
    </xf>
    <xf numFmtId="3" fontId="6" fillId="0" borderId="45" xfId="0" applyNumberFormat="1" applyFont="1" applyBorder="1" quotePrefix="1"/>
    <xf numFmtId="3" fontId="8" fillId="5" borderId="57" xfId="0" applyNumberFormat="1" applyFont="1" applyFill="1" applyBorder="1" quotePrefix="1"/>
    <xf numFmtId="3" fontId="6" fillId="0" borderId="59" xfId="0" applyNumberFormat="1" applyFont="1" applyBorder="1" quotePrefix="1"/>
    <xf numFmtId="0" fontId="5" fillId="0" borderId="60" xfId="0" applyFont="1" applyBorder="1" applyAlignment="1">
      <alignment horizontal="center"/>
    </xf>
    <xf numFmtId="0" fontId="7" fillId="5" borderId="53" xfId="0" applyFont="1" applyFill="1" applyBorder="1"/>
    <xf numFmtId="3" fontId="6" fillId="0" borderId="61" xfId="0" applyNumberFormat="1" applyFont="1" applyBorder="1" quotePrefix="1"/>
    <xf numFmtId="0" fontId="7" fillId="5" borderId="60" xfId="0" applyFont="1" applyFill="1" applyBorder="1" applyAlignment="1">
      <alignment horizontal="center"/>
    </xf>
    <xf numFmtId="0" fontId="7" fillId="5" borderId="62" xfId="0" applyFont="1" applyFill="1" applyBorder="1"/>
    <xf numFmtId="0" fontId="7" fillId="5" borderId="63" xfId="0" applyFont="1" applyFill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3" fontId="6" fillId="0" borderId="64" xfId="0" applyNumberFormat="1" applyFont="1" applyBorder="1" quotePrefix="1"/>
    <xf numFmtId="3" fontId="8" fillId="5" borderId="65" xfId="0" applyNumberFormat="1" applyFont="1" applyFill="1" applyBorder="1" quotePrefix="1"/>
    <xf numFmtId="3" fontId="8" fillId="5" borderId="66" xfId="0" applyNumberFormat="1" applyFont="1" applyFill="1" applyBorder="1" quotePrefix="1"/>
    <xf numFmtId="3" fontId="8" fillId="5" borderId="64" xfId="0" applyNumberFormat="1" applyFont="1" applyFill="1" applyBorder="1" quotePrefix="1"/>
    <xf numFmtId="0" fontId="5" fillId="0" borderId="67" xfId="0" applyFont="1" applyBorder="1" applyAlignment="1">
      <alignment horizontal="center"/>
    </xf>
    <xf numFmtId="3" fontId="6" fillId="0" borderId="68" xfId="0" applyNumberFormat="1" applyFont="1" applyBorder="1" quotePrefix="1"/>
    <xf numFmtId="3" fontId="6" fillId="0" borderId="69" xfId="0" applyNumberFormat="1" applyFont="1" applyBorder="1" quotePrefix="1"/>
    <xf numFmtId="3" fontId="8" fillId="5" borderId="69" xfId="0" applyNumberFormat="1" applyFont="1" applyFill="1" applyBorder="1" quotePrefix="1"/>
    <xf numFmtId="3" fontId="8" fillId="5" borderId="55" xfId="0" applyNumberFormat="1" applyFont="1" applyFill="1" applyBorder="1" quotePrefix="1"/>
    <xf numFmtId="3" fontId="6" fillId="0" borderId="70" xfId="0" applyNumberFormat="1" applyFont="1" applyBorder="1" quotePrefix="1"/>
    <xf numFmtId="3" fontId="6" fillId="0" borderId="71" xfId="0" applyNumberFormat="1" applyFont="1" applyBorder="1" quotePrefix="1"/>
    <xf numFmtId="0" fontId="7" fillId="5" borderId="72" xfId="0" applyFont="1" applyFill="1" applyBorder="1" applyAlignment="1">
      <alignment horizontal="center"/>
    </xf>
    <xf numFmtId="0" fontId="7" fillId="5" borderId="73" xfId="0" applyFont="1" applyFill="1" applyBorder="1"/>
    <xf numFmtId="0" fontId="7" fillId="5" borderId="74" xfId="0" applyFont="1" applyFill="1" applyBorder="1" applyAlignment="1">
      <alignment horizontal="left"/>
    </xf>
    <xf numFmtId="3" fontId="8" fillId="5" borderId="75" xfId="0" applyNumberFormat="1" applyFont="1" applyFill="1" applyBorder="1" quotePrefix="1"/>
    <xf numFmtId="3" fontId="8" fillId="5" borderId="76" xfId="0" applyNumberFormat="1" applyFont="1" applyFill="1" applyBorder="1" quotePrefix="1"/>
    <xf numFmtId="3" fontId="8" fillId="5" borderId="77" xfId="0" applyNumberFormat="1" applyFont="1" applyFill="1" applyBorder="1" quotePrefix="1"/>
    <xf numFmtId="3" fontId="8" fillId="5" borderId="78" xfId="0" applyNumberFormat="1" applyFont="1" applyFill="1" applyBorder="1" quotePrefix="1"/>
    <xf numFmtId="3" fontId="8" fillId="5" borderId="79" xfId="0" applyNumberFormat="1" applyFont="1" applyFill="1" applyBorder="1" quotePrefix="1"/>
    <xf numFmtId="3" fontId="8" fillId="5" borderId="80" xfId="0" applyNumberFormat="1" applyFont="1" applyFill="1" applyBorder="1" quotePrefix="1"/>
    <xf numFmtId="3" fontId="8" fillId="5" borderId="81" xfId="0" applyNumberFormat="1" applyFont="1" applyFill="1" applyBorder="1" quotePrefix="1"/>
    <xf numFmtId="3" fontId="7" fillId="5" borderId="82" xfId="0" applyNumberFormat="1" applyFont="1" applyFill="1" applyBorder="1" quotePrefix="1"/>
    <xf numFmtId="3" fontId="7" fillId="5" borderId="83" xfId="0" applyNumberFormat="1" applyFont="1" applyFill="1" applyBorder="1" quotePrefix="1"/>
    <xf numFmtId="3" fontId="7" fillId="5" borderId="84" xfId="0" applyNumberFormat="1" applyFont="1" applyFill="1" applyBorder="1" quotePrefix="1"/>
    <xf numFmtId="3" fontId="7" fillId="5" borderId="85" xfId="0" applyNumberFormat="1" applyFont="1" applyFill="1" applyBorder="1" quotePrefix="1"/>
    <xf numFmtId="3" fontId="7" fillId="5" borderId="86" xfId="0" applyNumberFormat="1" applyFont="1" applyFill="1" applyBorder="1" quotePrefix="1"/>
    <xf numFmtId="3" fontId="7" fillId="5" borderId="87" xfId="0" applyNumberFormat="1" applyFont="1" applyFill="1" applyBorder="1" quotePrefix="1"/>
    <xf numFmtId="49" fontId="17" fillId="4" borderId="88" xfId="0" applyNumberFormat="1" applyFont="1" applyFill="1" applyBorder="1" applyAlignment="1">
      <alignment horizontal="center" vertical="center" wrapText="1"/>
    </xf>
    <xf numFmtId="49" fontId="17" fillId="4" borderId="89" xfId="0" applyNumberFormat="1" applyFont="1" applyFill="1" applyBorder="1" applyAlignment="1">
      <alignment horizontal="center" vertical="center" wrapText="1"/>
    </xf>
    <xf numFmtId="49" fontId="17" fillId="4" borderId="90" xfId="0" applyNumberFormat="1" applyFont="1" applyFill="1" applyBorder="1" applyAlignment="1">
      <alignment horizontal="center" vertical="center" wrapText="1"/>
    </xf>
    <xf numFmtId="49" fontId="17" fillId="4" borderId="91" xfId="0" applyNumberFormat="1" applyFont="1" applyFill="1" applyBorder="1" applyAlignment="1">
      <alignment horizontal="center" vertical="center" wrapText="1"/>
    </xf>
    <xf numFmtId="49" fontId="17" fillId="4" borderId="92" xfId="0" applyNumberFormat="1" applyFont="1" applyFill="1" applyBorder="1" applyAlignment="1">
      <alignment horizontal="center" vertical="center" wrapText="1"/>
    </xf>
    <xf numFmtId="49" fontId="17" fillId="4" borderId="93" xfId="0" applyNumberFormat="1" applyFont="1" applyFill="1" applyBorder="1" applyAlignment="1">
      <alignment horizontal="center" vertical="center" wrapText="1"/>
    </xf>
    <xf numFmtId="3" fontId="3" fillId="3" borderId="94" xfId="0" applyNumberFormat="1" applyFont="1" applyFill="1" applyBorder="1" applyAlignment="1">
      <alignment horizontal="center" textRotation="90" wrapText="1"/>
    </xf>
    <xf numFmtId="3" fontId="3" fillId="3" borderId="95" xfId="0" applyNumberFormat="1" applyFont="1" applyFill="1" applyBorder="1" applyAlignment="1">
      <alignment horizontal="center" textRotation="90" wrapText="1"/>
    </xf>
    <xf numFmtId="3" fontId="3" fillId="3" borderId="96" xfId="0" applyNumberFormat="1" applyFont="1" applyFill="1" applyBorder="1" applyAlignment="1">
      <alignment horizontal="center" textRotation="90" wrapText="1"/>
    </xf>
    <xf numFmtId="3" fontId="10" fillId="3" borderId="97" xfId="0" applyNumberFormat="1" applyFont="1" applyFill="1" applyBorder="1" applyAlignment="1">
      <alignment horizontal="center" vertical="center" wrapText="1"/>
    </xf>
    <xf numFmtId="3" fontId="10" fillId="3" borderId="98" xfId="0" applyNumberFormat="1" applyFont="1" applyFill="1" applyBorder="1" applyAlignment="1">
      <alignment horizontal="center" vertical="center" wrapText="1"/>
    </xf>
    <xf numFmtId="3" fontId="10" fillId="3" borderId="99" xfId="0" applyNumberFormat="1" applyFont="1" applyFill="1" applyBorder="1" applyAlignment="1">
      <alignment horizontal="center" vertical="center" wrapText="1"/>
    </xf>
    <xf numFmtId="3" fontId="10" fillId="3" borderId="100" xfId="0" applyNumberFormat="1" applyFont="1" applyFill="1" applyBorder="1" applyAlignment="1">
      <alignment horizontal="center" wrapText="1"/>
    </xf>
    <xf numFmtId="3" fontId="10" fillId="3" borderId="101" xfId="0" applyNumberFormat="1" applyFont="1" applyFill="1" applyBorder="1" applyAlignment="1">
      <alignment horizontal="center" wrapText="1"/>
    </xf>
    <xf numFmtId="3" fontId="10" fillId="3" borderId="102" xfId="0" applyNumberFormat="1" applyFont="1" applyFill="1" applyBorder="1" applyAlignment="1">
      <alignment horizontal="center" wrapText="1"/>
    </xf>
    <xf numFmtId="3" fontId="10" fillId="3" borderId="0" xfId="0" applyNumberFormat="1" applyFont="1" applyFill="1" applyBorder="1" applyAlignment="1">
      <alignment horizontal="center" wrapText="1"/>
    </xf>
    <xf numFmtId="3" fontId="10" fillId="3" borderId="103" xfId="0" applyNumberFormat="1" applyFont="1" applyFill="1" applyBorder="1" applyAlignment="1">
      <alignment horizontal="center" wrapText="1"/>
    </xf>
    <xf numFmtId="3" fontId="10" fillId="3" borderId="22" xfId="0" applyNumberFormat="1" applyFont="1" applyFill="1" applyBorder="1" applyAlignment="1">
      <alignment horizontal="center" wrapText="1"/>
    </xf>
    <xf numFmtId="3" fontId="10" fillId="3" borderId="104" xfId="0" applyNumberFormat="1" applyFont="1" applyFill="1" applyBorder="1" applyAlignment="1">
      <alignment horizontal="center" wrapText="1"/>
    </xf>
    <xf numFmtId="3" fontId="10" fillId="3" borderId="105" xfId="0" applyNumberFormat="1" applyFont="1" applyFill="1" applyBorder="1" applyAlignment="1">
      <alignment horizontal="center" wrapText="1"/>
    </xf>
    <xf numFmtId="3" fontId="10" fillId="3" borderId="106" xfId="0" applyNumberFormat="1" applyFont="1" applyFill="1" applyBorder="1" applyAlignment="1">
      <alignment horizontal="center" wrapText="1"/>
    </xf>
    <xf numFmtId="3" fontId="3" fillId="3" borderId="107" xfId="0" applyNumberFormat="1" applyFont="1" applyFill="1" applyBorder="1" applyAlignment="1">
      <alignment horizontal="center" textRotation="90" wrapText="1"/>
    </xf>
    <xf numFmtId="3" fontId="3" fillId="3" borderId="108" xfId="0" applyNumberFormat="1" applyFont="1" applyFill="1" applyBorder="1" applyAlignment="1">
      <alignment horizontal="center" textRotation="90" wrapText="1"/>
    </xf>
    <xf numFmtId="3" fontId="3" fillId="3" borderId="109" xfId="0" applyNumberFormat="1" applyFont="1" applyFill="1" applyBorder="1" applyAlignment="1">
      <alignment horizontal="center" textRotation="90" wrapText="1"/>
    </xf>
    <xf numFmtId="3" fontId="3" fillId="3" borderId="110" xfId="0" applyNumberFormat="1" applyFont="1" applyFill="1" applyBorder="1" applyAlignment="1">
      <alignment horizontal="center" textRotation="90" wrapText="1"/>
    </xf>
    <xf numFmtId="3" fontId="3" fillId="3" borderId="111" xfId="0" applyNumberFormat="1" applyFont="1" applyFill="1" applyBorder="1" applyAlignment="1">
      <alignment horizontal="center" textRotation="90" wrapText="1"/>
    </xf>
    <xf numFmtId="3" fontId="3" fillId="3" borderId="112" xfId="0" applyNumberFormat="1" applyFont="1" applyFill="1" applyBorder="1" applyAlignment="1">
      <alignment horizontal="center" textRotation="90" wrapText="1"/>
    </xf>
    <xf numFmtId="3" fontId="11" fillId="0" borderId="113" xfId="0" applyNumberFormat="1" applyFont="1" applyBorder="1" applyAlignment="1" quotePrefix="1">
      <alignment horizontal="center" vertical="center" wrapText="1"/>
    </xf>
    <xf numFmtId="3" fontId="11" fillId="0" borderId="114" xfId="0" applyNumberFormat="1" applyFont="1" applyBorder="1" applyAlignment="1" quotePrefix="1">
      <alignment horizontal="center" vertical="center" wrapText="1"/>
    </xf>
    <xf numFmtId="3" fontId="12" fillId="0" borderId="115" xfId="0" applyNumberFormat="1" applyFont="1" applyBorder="1" applyAlignment="1" quotePrefix="1">
      <alignment horizontal="center" vertical="center" wrapText="1"/>
    </xf>
    <xf numFmtId="3" fontId="12" fillId="0" borderId="116" xfId="0" applyNumberFormat="1" applyFont="1" applyBorder="1" applyAlignment="1" quotePrefix="1">
      <alignment horizontal="center" vertical="center" wrapText="1"/>
    </xf>
    <xf numFmtId="3" fontId="12" fillId="0" borderId="117" xfId="0" applyNumberFormat="1" applyFont="1" applyBorder="1" applyAlignment="1" quotePrefix="1">
      <alignment horizontal="left" vertical="center" wrapText="1"/>
    </xf>
    <xf numFmtId="3" fontId="12" fillId="0" borderId="118" xfId="0" applyNumberFormat="1" applyFont="1" applyBorder="1" applyAlignment="1" quotePrefix="1">
      <alignment horizontal="left" vertical="center" wrapText="1"/>
    </xf>
    <xf numFmtId="3" fontId="3" fillId="3" borderId="119" xfId="0" applyNumberFormat="1" applyFont="1" applyFill="1" applyBorder="1" applyAlignment="1">
      <alignment horizontal="center" textRotation="90" wrapText="1"/>
    </xf>
    <xf numFmtId="3" fontId="3" fillId="3" borderId="120" xfId="0" applyNumberFormat="1" applyFont="1" applyFill="1" applyBorder="1" applyAlignment="1">
      <alignment horizontal="center" textRotation="90" wrapText="1"/>
    </xf>
    <xf numFmtId="3" fontId="3" fillId="3" borderId="121" xfId="0" applyNumberFormat="1" applyFont="1" applyFill="1" applyBorder="1" applyAlignment="1">
      <alignment horizontal="center" textRotation="90" wrapText="1"/>
    </xf>
    <xf numFmtId="0" fontId="2" fillId="6" borderId="100" xfId="0" applyFont="1" applyFill="1" applyBorder="1" applyAlignment="1">
      <alignment horizontal="center" vertical="center" wrapText="1"/>
    </xf>
    <xf numFmtId="0" fontId="2" fillId="6" borderId="101" xfId="0" applyFont="1" applyFill="1" applyBorder="1" applyAlignment="1">
      <alignment horizontal="center" vertical="center" wrapText="1"/>
    </xf>
    <xf numFmtId="0" fontId="2" fillId="6" borderId="104" xfId="0" applyFont="1" applyFill="1" applyBorder="1" applyAlignment="1">
      <alignment horizontal="center" vertical="center" wrapText="1"/>
    </xf>
    <xf numFmtId="0" fontId="2" fillId="6" borderId="10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05" xfId="0" applyFont="1" applyFill="1" applyBorder="1" applyAlignment="1">
      <alignment horizontal="center" vertical="center" wrapText="1"/>
    </xf>
    <xf numFmtId="0" fontId="2" fillId="6" borderId="122" xfId="0" applyFont="1" applyFill="1" applyBorder="1" applyAlignment="1">
      <alignment horizontal="center" vertical="center" wrapText="1"/>
    </xf>
    <xf numFmtId="0" fontId="2" fillId="6" borderId="83" xfId="0" applyFont="1" applyFill="1" applyBorder="1" applyAlignment="1">
      <alignment horizontal="center" vertical="center" wrapText="1"/>
    </xf>
    <xf numFmtId="0" fontId="2" fillId="6" borderId="123" xfId="0" applyFont="1" applyFill="1" applyBorder="1" applyAlignment="1">
      <alignment horizontal="center" vertical="center" wrapText="1"/>
    </xf>
    <xf numFmtId="3" fontId="3" fillId="5" borderId="124" xfId="0" applyNumberFormat="1" applyFont="1" applyFill="1" applyBorder="1" applyAlignment="1">
      <alignment horizontal="center" textRotation="90" wrapText="1"/>
    </xf>
    <xf numFmtId="0" fontId="3" fillId="5" borderId="124" xfId="0" applyFont="1" applyFill="1" applyBorder="1" applyAlignment="1">
      <alignment horizontal="center" textRotation="90" wrapText="1"/>
    </xf>
    <xf numFmtId="0" fontId="3" fillId="5" borderId="92" xfId="0" applyFont="1" applyFill="1" applyBorder="1" applyAlignment="1">
      <alignment horizontal="center" textRotation="90" wrapText="1"/>
    </xf>
    <xf numFmtId="0" fontId="2" fillId="7" borderId="100" xfId="0" applyFont="1" applyFill="1" applyBorder="1" applyAlignment="1">
      <alignment horizontal="center" vertical="center" wrapText="1"/>
    </xf>
    <xf numFmtId="0" fontId="2" fillId="7" borderId="101" xfId="0" applyFont="1" applyFill="1" applyBorder="1" applyAlignment="1">
      <alignment horizontal="center" vertical="center" wrapText="1"/>
    </xf>
    <xf numFmtId="0" fontId="2" fillId="7" borderId="104" xfId="0" applyFont="1" applyFill="1" applyBorder="1" applyAlignment="1">
      <alignment horizontal="center" vertical="center" wrapText="1"/>
    </xf>
    <xf numFmtId="0" fontId="2" fillId="7" borderId="10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05" xfId="0" applyFont="1" applyFill="1" applyBorder="1" applyAlignment="1">
      <alignment horizontal="center" vertical="center" wrapText="1"/>
    </xf>
    <xf numFmtId="0" fontId="2" fillId="7" borderId="122" xfId="0" applyFont="1" applyFill="1" applyBorder="1" applyAlignment="1">
      <alignment horizontal="center" vertical="center" wrapText="1"/>
    </xf>
    <xf numFmtId="0" fontId="2" fillId="7" borderId="83" xfId="0" applyFont="1" applyFill="1" applyBorder="1" applyAlignment="1">
      <alignment horizontal="center" vertical="center" wrapText="1"/>
    </xf>
    <xf numFmtId="0" fontId="2" fillId="7" borderId="123" xfId="0" applyFont="1" applyFill="1" applyBorder="1" applyAlignment="1">
      <alignment horizontal="center" vertical="center" wrapText="1"/>
    </xf>
    <xf numFmtId="3" fontId="13" fillId="5" borderId="101" xfId="0" applyNumberFormat="1" applyFont="1" applyFill="1" applyBorder="1" applyAlignment="1">
      <alignment horizontal="center" wrapText="1"/>
    </xf>
    <xf numFmtId="3" fontId="13" fillId="5" borderId="125" xfId="0" applyNumberFormat="1" applyFont="1" applyFill="1" applyBorder="1" applyAlignment="1">
      <alignment horizontal="center" wrapText="1"/>
    </xf>
    <xf numFmtId="3" fontId="13" fillId="5" borderId="0" xfId="0" applyNumberFormat="1" applyFont="1" applyFill="1" applyBorder="1" applyAlignment="1">
      <alignment horizontal="center" wrapText="1"/>
    </xf>
    <xf numFmtId="3" fontId="13" fillId="5" borderId="126" xfId="0" applyNumberFormat="1" applyFont="1" applyFill="1" applyBorder="1" applyAlignment="1">
      <alignment horizontal="center" wrapText="1"/>
    </xf>
    <xf numFmtId="3" fontId="13" fillId="5" borderId="127" xfId="0" applyNumberFormat="1" applyFont="1" applyFill="1" applyBorder="1" applyAlignment="1">
      <alignment horizontal="center" wrapText="1"/>
    </xf>
    <xf numFmtId="3" fontId="13" fillId="5" borderId="40" xfId="0" applyNumberFormat="1" applyFont="1" applyFill="1" applyBorder="1" applyAlignment="1">
      <alignment horizontal="center" wrapText="1"/>
    </xf>
    <xf numFmtId="3" fontId="13" fillId="5" borderId="128" xfId="0" applyNumberFormat="1" applyFont="1" applyFill="1" applyBorder="1" applyAlignment="1">
      <alignment horizontal="center" vertical="center" wrapText="1"/>
    </xf>
    <xf numFmtId="3" fontId="13" fillId="5" borderId="41" xfId="0" applyNumberFormat="1" applyFont="1" applyFill="1" applyBorder="1" applyAlignment="1">
      <alignment horizontal="center" vertical="center" wrapText="1"/>
    </xf>
    <xf numFmtId="3" fontId="3" fillId="5" borderId="126" xfId="0" applyNumberFormat="1" applyFont="1" applyFill="1" applyBorder="1" applyAlignment="1">
      <alignment horizontal="center" textRotation="90" wrapText="1"/>
    </xf>
    <xf numFmtId="0" fontId="3" fillId="5" borderId="126" xfId="0" applyFont="1" applyFill="1" applyBorder="1" applyAlignment="1">
      <alignment horizontal="center" textRotation="90" wrapText="1"/>
    </xf>
    <xf numFmtId="0" fontId="3" fillId="5" borderId="129" xfId="0" applyFont="1" applyFill="1" applyBorder="1" applyAlignment="1">
      <alignment horizontal="center" textRotation="90" wrapText="1"/>
    </xf>
    <xf numFmtId="3" fontId="13" fillId="5" borderId="130" xfId="0" applyNumberFormat="1" applyFont="1" applyFill="1" applyBorder="1" applyAlignment="1">
      <alignment horizontal="center" vertical="center" wrapText="1"/>
    </xf>
    <xf numFmtId="3" fontId="13" fillId="5" borderId="131" xfId="0" applyNumberFormat="1" applyFont="1" applyFill="1" applyBorder="1" applyAlignment="1">
      <alignment horizontal="center" vertical="center" wrapText="1"/>
    </xf>
    <xf numFmtId="3" fontId="3" fillId="5" borderId="128" xfId="0" applyNumberFormat="1" applyFont="1" applyFill="1" applyBorder="1" applyAlignment="1">
      <alignment horizontal="center" textRotation="90" wrapText="1"/>
    </xf>
    <xf numFmtId="0" fontId="3" fillId="5" borderId="128" xfId="0" applyFont="1" applyFill="1" applyBorder="1" applyAlignment="1">
      <alignment horizontal="center" textRotation="90" wrapText="1"/>
    </xf>
    <xf numFmtId="0" fontId="3" fillId="5" borderId="91" xfId="0" applyFont="1" applyFill="1" applyBorder="1" applyAlignment="1">
      <alignment horizontal="center" textRotation="90" wrapText="1"/>
    </xf>
    <xf numFmtId="49" fontId="9" fillId="5" borderId="132" xfId="0" applyNumberFormat="1" applyFont="1" applyFill="1" applyBorder="1" applyAlignment="1">
      <alignment horizontal="left" vertical="center"/>
    </xf>
    <xf numFmtId="49" fontId="9" fillId="5" borderId="133" xfId="0" applyNumberFormat="1" applyFont="1" applyFill="1" applyBorder="1" applyAlignment="1">
      <alignment horizontal="left" vertical="center"/>
    </xf>
    <xf numFmtId="0" fontId="5" fillId="5" borderId="134" xfId="0" applyFont="1" applyFill="1" applyBorder="1" applyAlignment="1">
      <alignment horizontal="left" vertical="center"/>
    </xf>
    <xf numFmtId="3" fontId="13" fillId="5" borderId="135" xfId="0" applyNumberFormat="1" applyFont="1" applyFill="1" applyBorder="1" applyAlignment="1">
      <alignment horizontal="center" wrapText="1"/>
    </xf>
    <xf numFmtId="3" fontId="13" fillId="5" borderId="136" xfId="0" applyNumberFormat="1" applyFont="1" applyFill="1" applyBorder="1" applyAlignment="1">
      <alignment horizontal="center" wrapText="1"/>
    </xf>
    <xf numFmtId="3" fontId="13" fillId="5" borderId="137" xfId="0" applyNumberFormat="1" applyFont="1" applyFill="1" applyBorder="1" applyAlignment="1">
      <alignment horizontal="center" wrapText="1"/>
    </xf>
    <xf numFmtId="3" fontId="13" fillId="5" borderId="104" xfId="0" applyNumberFormat="1" applyFont="1" applyFill="1" applyBorder="1" applyAlignment="1">
      <alignment horizontal="center" wrapText="1"/>
    </xf>
    <xf numFmtId="3" fontId="13" fillId="5" borderId="105" xfId="0" applyNumberFormat="1" applyFont="1" applyFill="1" applyBorder="1" applyAlignment="1">
      <alignment horizontal="center" wrapText="1"/>
    </xf>
    <xf numFmtId="3" fontId="13" fillId="5" borderId="42" xfId="0" applyNumberFormat="1" applyFont="1" applyFill="1" applyBorder="1" applyAlignment="1">
      <alignment horizontal="center" wrapText="1"/>
    </xf>
    <xf numFmtId="3" fontId="14" fillId="0" borderId="138" xfId="0" applyNumberFormat="1" applyFont="1" applyBorder="1" applyAlignment="1" quotePrefix="1">
      <alignment horizontal="center" vertical="center" wrapText="1"/>
    </xf>
    <xf numFmtId="3" fontId="14" fillId="0" borderId="139" xfId="0" applyNumberFormat="1" applyFont="1" applyBorder="1" applyAlignment="1" quotePrefix="1">
      <alignment horizontal="center" vertical="center" wrapText="1"/>
    </xf>
    <xf numFmtId="3" fontId="15" fillId="0" borderId="140" xfId="0" applyNumberFormat="1" applyFont="1" applyBorder="1" applyAlignment="1" quotePrefix="1">
      <alignment horizontal="center" vertical="center" wrapText="1"/>
    </xf>
    <xf numFmtId="3" fontId="15" fillId="0" borderId="141" xfId="0" applyNumberFormat="1" applyFont="1" applyBorder="1" applyAlignment="1" quotePrefix="1">
      <alignment horizontal="center" vertical="center" wrapText="1"/>
    </xf>
    <xf numFmtId="3" fontId="15" fillId="0" borderId="142" xfId="0" applyNumberFormat="1" applyFont="1" applyBorder="1" applyAlignment="1" quotePrefix="1">
      <alignment horizontal="left" vertical="center" wrapText="1"/>
    </xf>
    <xf numFmtId="3" fontId="15" fillId="0" borderId="143" xfId="0" applyNumberFormat="1" applyFont="1" applyBorder="1" applyAlignment="1" quotePrefix="1">
      <alignment horizontal="left" vertical="center" wrapText="1"/>
    </xf>
    <xf numFmtId="3" fontId="3" fillId="5" borderId="105" xfId="0" applyNumberFormat="1" applyFont="1" applyFill="1" applyBorder="1" applyAlignment="1">
      <alignment horizontal="center" textRotation="90" wrapText="1"/>
    </xf>
    <xf numFmtId="0" fontId="3" fillId="5" borderId="105" xfId="0" applyFont="1" applyFill="1" applyBorder="1" applyAlignment="1">
      <alignment horizontal="center" textRotation="90" wrapText="1"/>
    </xf>
    <xf numFmtId="0" fontId="3" fillId="5" borderId="144" xfId="0" applyFont="1" applyFill="1" applyBorder="1" applyAlignment="1">
      <alignment horizont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A7D3-9DE8-403B-A16B-A46A2320B746}">
  <dimension ref="A1:AK62"/>
  <sheetViews>
    <sheetView tabSelected="1" workbookViewId="0" topLeftCell="A1">
      <pane xSplit="3" ySplit="9" topLeftCell="D10" activePane="bottomRight" state="frozen"/>
      <selection pane="topRight" activeCell="D1" sqref="D1"/>
      <selection pane="bottomLeft" activeCell="A11" sqref="A11"/>
      <selection pane="bottomRight" activeCell="D1" sqref="D1:S3"/>
    </sheetView>
  </sheetViews>
  <sheetFormatPr defaultColWidth="9.140625" defaultRowHeight="15"/>
  <cols>
    <col min="1" max="1" width="5.8515625" style="0" customWidth="1"/>
    <col min="2" max="2" width="10.00390625" style="0" customWidth="1"/>
    <col min="3" max="3" width="41.7109375" style="0" customWidth="1"/>
    <col min="4" max="5" width="13.421875" style="0" customWidth="1"/>
    <col min="6" max="6" width="5.8515625" style="0" customWidth="1"/>
    <col min="7" max="7" width="5.140625" style="0" customWidth="1"/>
    <col min="8" max="8" width="9.7109375" style="0" customWidth="1"/>
    <col min="9" max="9" width="10.57421875" style="0" customWidth="1"/>
    <col min="10" max="10" width="5.7109375" style="0" customWidth="1"/>
    <col min="11" max="11" width="6.140625" style="0" customWidth="1"/>
    <col min="12" max="12" width="5.140625" style="0" customWidth="1"/>
    <col min="13" max="13" width="9.71093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12.140625" style="0" customWidth="1"/>
    <col min="18" max="18" width="7.00390625" style="0" customWidth="1"/>
    <col min="19" max="19" width="10.140625" style="0" customWidth="1"/>
    <col min="20" max="20" width="6.57421875" style="0" customWidth="1"/>
    <col min="21" max="21" width="8.7109375" style="0" customWidth="1"/>
    <col min="22" max="22" width="6.00390625" style="0" customWidth="1"/>
    <col min="23" max="24" width="4.7109375" style="0" customWidth="1"/>
    <col min="25" max="25" width="6.7109375" style="0" customWidth="1"/>
    <col min="26" max="26" width="4.421875" style="0" customWidth="1"/>
    <col min="27" max="27" width="5.57421875" style="0" customWidth="1"/>
    <col min="28" max="28" width="5.140625" style="0" customWidth="1"/>
    <col min="29" max="29" width="5.00390625" style="0" customWidth="1"/>
    <col min="30" max="30" width="5.421875" style="0" customWidth="1"/>
    <col min="31" max="31" width="5.00390625" style="0" customWidth="1"/>
    <col min="32" max="32" width="9.7109375" style="0" customWidth="1"/>
    <col min="33" max="33" width="5.57421875" style="0" customWidth="1"/>
    <col min="34" max="34" width="11.421875" style="0" customWidth="1"/>
    <col min="35" max="35" width="11.140625" style="0" customWidth="1"/>
    <col min="36" max="36" width="12.00390625" style="0" customWidth="1"/>
    <col min="37" max="37" width="11.140625" style="0" customWidth="1"/>
  </cols>
  <sheetData>
    <row r="1" spans="1:37" ht="9" customHeight="1">
      <c r="A1" s="157" t="s">
        <v>0</v>
      </c>
      <c r="B1" s="158"/>
      <c r="C1" s="159"/>
      <c r="D1" s="133" t="s">
        <v>1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 t="s">
        <v>1</v>
      </c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9"/>
    </row>
    <row r="2" spans="1:37" ht="9" customHeight="1">
      <c r="A2" s="160"/>
      <c r="B2" s="161"/>
      <c r="C2" s="162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40"/>
    </row>
    <row r="3" spans="1:37" ht="9" customHeight="1" thickBot="1">
      <c r="A3" s="160"/>
      <c r="B3" s="161"/>
      <c r="C3" s="162"/>
      <c r="D3" s="137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41"/>
    </row>
    <row r="4" spans="1:37" ht="9.75" customHeight="1">
      <c r="A4" s="160"/>
      <c r="B4" s="161"/>
      <c r="C4" s="162"/>
      <c r="D4" s="130" t="s">
        <v>193</v>
      </c>
      <c r="E4" s="127" t="s">
        <v>2</v>
      </c>
      <c r="F4" s="127" t="s">
        <v>3</v>
      </c>
      <c r="G4" s="127" t="s">
        <v>4</v>
      </c>
      <c r="H4" s="127" t="s">
        <v>5</v>
      </c>
      <c r="I4" s="127" t="s">
        <v>6</v>
      </c>
      <c r="J4" s="127" t="s">
        <v>7</v>
      </c>
      <c r="K4" s="127" t="s">
        <v>8</v>
      </c>
      <c r="L4" s="127" t="s">
        <v>9</v>
      </c>
      <c r="M4" s="127" t="s">
        <v>10</v>
      </c>
      <c r="N4" s="127" t="s">
        <v>11</v>
      </c>
      <c r="O4" s="127" t="s">
        <v>12</v>
      </c>
      <c r="P4" s="127" t="s">
        <v>13</v>
      </c>
      <c r="Q4" s="154" t="s">
        <v>14</v>
      </c>
      <c r="R4" s="142" t="s">
        <v>194</v>
      </c>
      <c r="S4" s="127" t="s">
        <v>15</v>
      </c>
      <c r="T4" s="127" t="s">
        <v>196</v>
      </c>
      <c r="U4" s="127" t="s">
        <v>16</v>
      </c>
      <c r="V4" s="127" t="s">
        <v>195</v>
      </c>
      <c r="W4" s="127" t="s">
        <v>17</v>
      </c>
      <c r="X4" s="127" t="s">
        <v>18</v>
      </c>
      <c r="Y4" s="127" t="s">
        <v>19</v>
      </c>
      <c r="Z4" s="127" t="s">
        <v>197</v>
      </c>
      <c r="AA4" s="127" t="s">
        <v>20</v>
      </c>
      <c r="AB4" s="127" t="s">
        <v>21</v>
      </c>
      <c r="AC4" s="127" t="s">
        <v>22</v>
      </c>
      <c r="AD4" s="127" t="s">
        <v>23</v>
      </c>
      <c r="AE4" s="127" t="s">
        <v>24</v>
      </c>
      <c r="AF4" s="127" t="s">
        <v>25</v>
      </c>
      <c r="AG4" s="127" t="s">
        <v>26</v>
      </c>
      <c r="AH4" s="127" t="s">
        <v>27</v>
      </c>
      <c r="AI4" s="127" t="s">
        <v>28</v>
      </c>
      <c r="AJ4" s="127" t="s">
        <v>29</v>
      </c>
      <c r="AK4" s="145" t="s">
        <v>30</v>
      </c>
    </row>
    <row r="5" spans="1:37" ht="9.75" customHeight="1">
      <c r="A5" s="160"/>
      <c r="B5" s="161"/>
      <c r="C5" s="162"/>
      <c r="D5" s="131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55"/>
      <c r="R5" s="143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46"/>
    </row>
    <row r="6" spans="1:37" ht="99" customHeight="1" thickBot="1">
      <c r="A6" s="163"/>
      <c r="B6" s="164"/>
      <c r="C6" s="165"/>
      <c r="D6" s="131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56"/>
      <c r="R6" s="144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47"/>
    </row>
    <row r="7" spans="1:37" ht="16.5" customHeight="1">
      <c r="A7" s="148" t="s">
        <v>31</v>
      </c>
      <c r="B7" s="150" t="s">
        <v>32</v>
      </c>
      <c r="C7" s="152" t="s">
        <v>33</v>
      </c>
      <c r="D7" s="131"/>
      <c r="E7" s="14">
        <v>311</v>
      </c>
      <c r="F7" s="14">
        <v>312</v>
      </c>
      <c r="G7" s="14">
        <v>313</v>
      </c>
      <c r="H7" s="14">
        <v>314</v>
      </c>
      <c r="I7" s="14" t="s">
        <v>34</v>
      </c>
      <c r="J7" s="14">
        <v>316</v>
      </c>
      <c r="K7" s="14" t="s">
        <v>35</v>
      </c>
      <c r="L7" s="14" t="s">
        <v>36</v>
      </c>
      <c r="M7" s="14">
        <v>335</v>
      </c>
      <c r="N7" s="15" t="s">
        <v>37</v>
      </c>
      <c r="O7" s="15" t="s">
        <v>38</v>
      </c>
      <c r="P7" s="15" t="s">
        <v>39</v>
      </c>
      <c r="Q7" s="15" t="s">
        <v>40</v>
      </c>
      <c r="R7" s="15">
        <v>342</v>
      </c>
      <c r="S7" s="15">
        <v>343</v>
      </c>
      <c r="T7" s="14" t="s">
        <v>41</v>
      </c>
      <c r="U7" s="15" t="s">
        <v>42</v>
      </c>
      <c r="V7" s="15" t="s">
        <v>43</v>
      </c>
      <c r="W7" s="14" t="s">
        <v>44</v>
      </c>
      <c r="X7" s="15" t="s">
        <v>45</v>
      </c>
      <c r="Y7" s="14" t="s">
        <v>46</v>
      </c>
      <c r="Z7" s="15" t="s">
        <v>47</v>
      </c>
      <c r="AA7" s="15" t="s">
        <v>48</v>
      </c>
      <c r="AB7" s="15" t="s">
        <v>49</v>
      </c>
      <c r="AC7" s="14" t="s">
        <v>50</v>
      </c>
      <c r="AD7" s="15" t="s">
        <v>51</v>
      </c>
      <c r="AE7" s="15" t="s">
        <v>52</v>
      </c>
      <c r="AF7" s="14" t="s">
        <v>53</v>
      </c>
      <c r="AG7" s="15">
        <v>375</v>
      </c>
      <c r="AH7" s="15" t="s">
        <v>54</v>
      </c>
      <c r="AI7" s="15" t="s">
        <v>55</v>
      </c>
      <c r="AJ7" s="15" t="s">
        <v>56</v>
      </c>
      <c r="AK7" s="16" t="s">
        <v>57</v>
      </c>
    </row>
    <row r="8" spans="1:37" ht="18" customHeight="1" thickBot="1">
      <c r="A8" s="149"/>
      <c r="B8" s="151"/>
      <c r="C8" s="153"/>
      <c r="D8" s="132"/>
      <c r="E8" s="17" t="s">
        <v>58</v>
      </c>
      <c r="F8" s="18" t="s">
        <v>59</v>
      </c>
      <c r="G8" s="17" t="s">
        <v>60</v>
      </c>
      <c r="H8" s="17" t="s">
        <v>61</v>
      </c>
      <c r="I8" s="17" t="s">
        <v>62</v>
      </c>
      <c r="J8" s="17" t="s">
        <v>63</v>
      </c>
      <c r="K8" s="18" t="s">
        <v>64</v>
      </c>
      <c r="L8" s="18" t="s">
        <v>65</v>
      </c>
      <c r="M8" s="18" t="s">
        <v>66</v>
      </c>
      <c r="N8" s="18" t="s">
        <v>67</v>
      </c>
      <c r="O8" s="18" t="s">
        <v>68</v>
      </c>
      <c r="P8" s="18" t="s">
        <v>69</v>
      </c>
      <c r="Q8" s="17" t="s">
        <v>70</v>
      </c>
      <c r="R8" s="18" t="s">
        <v>71</v>
      </c>
      <c r="S8" s="18" t="s">
        <v>72</v>
      </c>
      <c r="T8" s="18" t="s">
        <v>73</v>
      </c>
      <c r="U8" s="18" t="s">
        <v>74</v>
      </c>
      <c r="V8" s="18" t="s">
        <v>75</v>
      </c>
      <c r="W8" s="18" t="s">
        <v>76</v>
      </c>
      <c r="X8" s="18" t="s">
        <v>77</v>
      </c>
      <c r="Y8" s="18" t="s">
        <v>78</v>
      </c>
      <c r="Z8" s="18" t="s">
        <v>79</v>
      </c>
      <c r="AA8" s="18" t="s">
        <v>80</v>
      </c>
      <c r="AB8" s="18" t="s">
        <v>81</v>
      </c>
      <c r="AC8" s="17" t="s">
        <v>82</v>
      </c>
      <c r="AD8" s="18" t="s">
        <v>83</v>
      </c>
      <c r="AE8" s="18" t="s">
        <v>84</v>
      </c>
      <c r="AF8" s="18" t="s">
        <v>85</v>
      </c>
      <c r="AG8" s="18" t="s">
        <v>86</v>
      </c>
      <c r="AH8" s="18" t="s">
        <v>87</v>
      </c>
      <c r="AI8" s="18" t="s">
        <v>88</v>
      </c>
      <c r="AJ8" s="18" t="s">
        <v>89</v>
      </c>
      <c r="AK8" s="19" t="s">
        <v>90</v>
      </c>
    </row>
    <row r="9" spans="1:37" ht="18.75" customHeight="1">
      <c r="A9" s="1">
        <v>1</v>
      </c>
      <c r="B9" s="2" t="s">
        <v>91</v>
      </c>
      <c r="C9" s="3" t="s">
        <v>92</v>
      </c>
      <c r="D9" s="20">
        <f>SUM(E9:AK9)</f>
        <v>1520983378.6100001</v>
      </c>
      <c r="E9" s="4">
        <v>974017482.76</v>
      </c>
      <c r="F9" s="5"/>
      <c r="G9" s="5"/>
      <c r="H9" s="5">
        <v>12859572.83</v>
      </c>
      <c r="I9" s="5">
        <v>13537444.2</v>
      </c>
      <c r="J9" s="5"/>
      <c r="K9" s="5"/>
      <c r="L9" s="5"/>
      <c r="M9" s="5">
        <v>688247.55</v>
      </c>
      <c r="N9" s="5"/>
      <c r="O9" s="5"/>
      <c r="P9" s="5"/>
      <c r="Q9" s="5">
        <v>8949500</v>
      </c>
      <c r="R9" s="5"/>
      <c r="S9" s="5">
        <v>61557656.08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>
        <v>22530720.4</v>
      </c>
      <c r="AI9" s="5"/>
      <c r="AJ9" s="5">
        <v>420701399.06</v>
      </c>
      <c r="AK9" s="6">
        <v>6141355.73</v>
      </c>
    </row>
    <row r="10" spans="1:37" ht="18.75" customHeight="1">
      <c r="A10" s="7">
        <v>2</v>
      </c>
      <c r="B10" s="8" t="s">
        <v>93</v>
      </c>
      <c r="C10" s="3" t="s">
        <v>94</v>
      </c>
      <c r="D10" s="20">
        <f aca="true" t="shared" si="0" ref="D10:D61">SUM(E10:AK10)</f>
        <v>653901602.6400001</v>
      </c>
      <c r="E10" s="9">
        <v>267865892.46</v>
      </c>
      <c r="F10" s="10"/>
      <c r="G10" s="10"/>
      <c r="H10" s="10">
        <v>3582039.28</v>
      </c>
      <c r="I10" s="10"/>
      <c r="J10" s="10"/>
      <c r="K10" s="10"/>
      <c r="L10" s="10"/>
      <c r="M10" s="10">
        <v>21157078.54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>
        <v>5524793.71</v>
      </c>
      <c r="AI10" s="10"/>
      <c r="AJ10" s="10">
        <v>355769915.46</v>
      </c>
      <c r="AK10" s="11">
        <v>1883.19</v>
      </c>
    </row>
    <row r="11" spans="1:37" ht="18.75" customHeight="1">
      <c r="A11" s="7">
        <v>3</v>
      </c>
      <c r="B11" s="8" t="s">
        <v>95</v>
      </c>
      <c r="C11" s="3" t="s">
        <v>96</v>
      </c>
      <c r="D11" s="20">
        <f t="shared" si="0"/>
        <v>1165008532.8899999</v>
      </c>
      <c r="E11" s="9">
        <v>557562946.73</v>
      </c>
      <c r="F11" s="10"/>
      <c r="G11" s="10"/>
      <c r="H11" s="10">
        <v>1359041.02</v>
      </c>
      <c r="I11" s="10">
        <v>3126663.71</v>
      </c>
      <c r="J11" s="10"/>
      <c r="K11" s="10"/>
      <c r="L11" s="10"/>
      <c r="M11" s="10">
        <v>1714324.44</v>
      </c>
      <c r="N11" s="10"/>
      <c r="O11" s="10"/>
      <c r="P11" s="10"/>
      <c r="Q11" s="10">
        <v>3469100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>
        <v>15595524.06</v>
      </c>
      <c r="AI11" s="10">
        <v>354715.43</v>
      </c>
      <c r="AJ11" s="10">
        <v>581710811.4</v>
      </c>
      <c r="AK11" s="11">
        <v>115406.1</v>
      </c>
    </row>
    <row r="12" spans="1:37" ht="18.75" customHeight="1">
      <c r="A12" s="7">
        <v>4</v>
      </c>
      <c r="B12" s="8" t="s">
        <v>97</v>
      </c>
      <c r="C12" s="3" t="s">
        <v>98</v>
      </c>
      <c r="D12" s="20">
        <f t="shared" si="0"/>
        <v>1274639713.3</v>
      </c>
      <c r="E12" s="9">
        <v>779654052.07</v>
      </c>
      <c r="F12" s="10"/>
      <c r="G12" s="10"/>
      <c r="H12" s="10">
        <v>244530.82</v>
      </c>
      <c r="I12" s="10">
        <v>1580.91</v>
      </c>
      <c r="J12" s="10"/>
      <c r="K12" s="10"/>
      <c r="L12" s="10"/>
      <c r="M12" s="10">
        <v>239284.64</v>
      </c>
      <c r="N12" s="10"/>
      <c r="O12" s="10"/>
      <c r="P12" s="10"/>
      <c r="Q12" s="10"/>
      <c r="R12" s="10"/>
      <c r="S12" s="10">
        <v>255722.17</v>
      </c>
      <c r="T12" s="10"/>
      <c r="U12" s="10">
        <v>5582723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>
        <v>27263842.13</v>
      </c>
      <c r="AI12" s="10">
        <v>15590</v>
      </c>
      <c r="AJ12" s="10">
        <v>460476388.26</v>
      </c>
      <c r="AK12" s="11">
        <v>905999.3</v>
      </c>
    </row>
    <row r="13" spans="1:37" ht="18.75" customHeight="1">
      <c r="A13" s="7">
        <v>5</v>
      </c>
      <c r="B13" s="8" t="s">
        <v>99</v>
      </c>
      <c r="C13" s="3" t="s">
        <v>100</v>
      </c>
      <c r="D13" s="20">
        <f t="shared" si="0"/>
        <v>1338055896.45</v>
      </c>
      <c r="E13" s="9">
        <v>776081307.62</v>
      </c>
      <c r="F13" s="10"/>
      <c r="G13" s="10"/>
      <c r="H13" s="10">
        <v>5435531.57</v>
      </c>
      <c r="I13" s="10">
        <v>2056686.97</v>
      </c>
      <c r="J13" s="10"/>
      <c r="K13" s="10"/>
      <c r="L13" s="10"/>
      <c r="M13" s="10">
        <v>3815403.01</v>
      </c>
      <c r="N13" s="10"/>
      <c r="O13" s="10"/>
      <c r="P13" s="10"/>
      <c r="Q13" s="10"/>
      <c r="R13" s="10"/>
      <c r="S13" s="10"/>
      <c r="T13" s="10"/>
      <c r="U13" s="10">
        <v>105345.38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>
        <v>19232770.74</v>
      </c>
      <c r="AI13" s="10">
        <v>6062594.52</v>
      </c>
      <c r="AJ13" s="10">
        <v>508942073.59</v>
      </c>
      <c r="AK13" s="11">
        <v>16324183.05</v>
      </c>
    </row>
    <row r="14" spans="1:37" ht="18.75" customHeight="1">
      <c r="A14" s="7">
        <v>6</v>
      </c>
      <c r="B14" s="8" t="s">
        <v>101</v>
      </c>
      <c r="C14" s="3" t="s">
        <v>102</v>
      </c>
      <c r="D14" s="20">
        <f t="shared" si="0"/>
        <v>1067507949.1</v>
      </c>
      <c r="E14" s="9">
        <v>437627233.03</v>
      </c>
      <c r="F14" s="10"/>
      <c r="G14" s="10"/>
      <c r="H14" s="10">
        <v>280261.89</v>
      </c>
      <c r="I14" s="10">
        <v>169583.73</v>
      </c>
      <c r="J14" s="10"/>
      <c r="K14" s="10"/>
      <c r="L14" s="10"/>
      <c r="M14" s="10">
        <v>177946.26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v>5487750</v>
      </c>
      <c r="AG14" s="10"/>
      <c r="AH14" s="10">
        <v>11640300.07</v>
      </c>
      <c r="AI14" s="10">
        <v>187977.5</v>
      </c>
      <c r="AJ14" s="10">
        <v>610872785.99</v>
      </c>
      <c r="AK14" s="11">
        <v>1064110.63</v>
      </c>
    </row>
    <row r="15" spans="1:37" ht="18.75" customHeight="1">
      <c r="A15" s="7">
        <v>7</v>
      </c>
      <c r="B15" s="8" t="s">
        <v>103</v>
      </c>
      <c r="C15" s="3" t="s">
        <v>104</v>
      </c>
      <c r="D15" s="20">
        <f t="shared" si="0"/>
        <v>1350505311.3100002</v>
      </c>
      <c r="E15" s="9">
        <v>1026803791.6</v>
      </c>
      <c r="F15" s="10"/>
      <c r="G15" s="10"/>
      <c r="H15" s="10">
        <v>917025.3</v>
      </c>
      <c r="I15" s="10">
        <v>3345747.83</v>
      </c>
      <c r="J15" s="10"/>
      <c r="K15" s="10"/>
      <c r="L15" s="10"/>
      <c r="M15" s="10">
        <v>2869031.96</v>
      </c>
      <c r="N15" s="10"/>
      <c r="O15" s="10"/>
      <c r="P15" s="10"/>
      <c r="Q15" s="10">
        <v>47194200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v>67462.96</v>
      </c>
      <c r="AG15" s="10"/>
      <c r="AH15" s="10">
        <v>3976505.15</v>
      </c>
      <c r="AI15" s="10"/>
      <c r="AJ15" s="10">
        <v>261188440.78</v>
      </c>
      <c r="AK15" s="11">
        <v>4143105.73</v>
      </c>
    </row>
    <row r="16" spans="1:37" ht="18.75" customHeight="1">
      <c r="A16" s="7">
        <v>8</v>
      </c>
      <c r="B16" s="8" t="s">
        <v>105</v>
      </c>
      <c r="C16" s="3" t="s">
        <v>106</v>
      </c>
      <c r="D16" s="20">
        <f t="shared" si="0"/>
        <v>1068211947.6399999</v>
      </c>
      <c r="E16" s="9">
        <v>809529969.17</v>
      </c>
      <c r="F16" s="10"/>
      <c r="G16" s="10"/>
      <c r="H16" s="10">
        <v>240893.5</v>
      </c>
      <c r="I16" s="10">
        <v>500872.79</v>
      </c>
      <c r="J16" s="10"/>
      <c r="K16" s="10"/>
      <c r="L16" s="10"/>
      <c r="M16" s="10">
        <v>80000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>
        <v>13632851.52</v>
      </c>
      <c r="AI16" s="10">
        <v>579280</v>
      </c>
      <c r="AJ16" s="10">
        <v>243241525.66</v>
      </c>
      <c r="AK16" s="11">
        <v>406555</v>
      </c>
    </row>
    <row r="17" spans="1:37" ht="18.75" customHeight="1">
      <c r="A17" s="7">
        <v>9</v>
      </c>
      <c r="B17" s="8" t="s">
        <v>107</v>
      </c>
      <c r="C17" s="3" t="s">
        <v>108</v>
      </c>
      <c r="D17" s="20">
        <f t="shared" si="0"/>
        <v>1161129893.55</v>
      </c>
      <c r="E17" s="9">
        <v>771303113.35</v>
      </c>
      <c r="F17" s="10"/>
      <c r="G17" s="10"/>
      <c r="H17" s="10">
        <v>918420.28</v>
      </c>
      <c r="I17" s="10">
        <v>112537.16</v>
      </c>
      <c r="J17" s="10"/>
      <c r="K17" s="10"/>
      <c r="L17" s="10"/>
      <c r="M17" s="10">
        <v>328131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>
        <v>745735.55</v>
      </c>
      <c r="AI17" s="10">
        <v>3720</v>
      </c>
      <c r="AJ17" s="10">
        <v>387689256.85</v>
      </c>
      <c r="AK17" s="11">
        <v>28979.36</v>
      </c>
    </row>
    <row r="18" spans="1:37" ht="18.75" customHeight="1">
      <c r="A18" s="7">
        <v>10</v>
      </c>
      <c r="B18" s="12" t="s">
        <v>109</v>
      </c>
      <c r="C18" s="3" t="s">
        <v>110</v>
      </c>
      <c r="D18" s="20">
        <f t="shared" si="0"/>
        <v>663821744.21</v>
      </c>
      <c r="E18" s="9">
        <v>420400333.18</v>
      </c>
      <c r="F18" s="10"/>
      <c r="G18" s="10"/>
      <c r="H18" s="10">
        <v>1145089.43</v>
      </c>
      <c r="I18" s="10">
        <v>723254.8</v>
      </c>
      <c r="J18" s="10"/>
      <c r="K18" s="10"/>
      <c r="L18" s="10"/>
      <c r="M18" s="10">
        <v>1418860</v>
      </c>
      <c r="N18" s="10"/>
      <c r="O18" s="10"/>
      <c r="P18" s="10"/>
      <c r="Q18" s="10">
        <v>1222000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>
        <v>42893312.39</v>
      </c>
      <c r="AI18" s="10">
        <v>150944.29</v>
      </c>
      <c r="AJ18" s="10">
        <v>182467502.02</v>
      </c>
      <c r="AK18" s="11">
        <v>13400448.1</v>
      </c>
    </row>
    <row r="19" spans="1:37" ht="18.75" customHeight="1">
      <c r="A19" s="7">
        <v>11</v>
      </c>
      <c r="B19" s="12" t="s">
        <v>111</v>
      </c>
      <c r="C19" s="3" t="s">
        <v>112</v>
      </c>
      <c r="D19" s="20">
        <f t="shared" si="0"/>
        <v>468362248.23999995</v>
      </c>
      <c r="E19" s="9">
        <v>357253398.65</v>
      </c>
      <c r="F19" s="10"/>
      <c r="G19" s="10"/>
      <c r="H19" s="10">
        <v>3745282.44</v>
      </c>
      <c r="I19" s="10">
        <v>1325564.03</v>
      </c>
      <c r="J19" s="10"/>
      <c r="K19" s="10"/>
      <c r="L19" s="10"/>
      <c r="M19" s="10">
        <v>941766.98</v>
      </c>
      <c r="N19" s="10"/>
      <c r="O19" s="10"/>
      <c r="P19" s="10"/>
      <c r="Q19" s="10"/>
      <c r="R19" s="10"/>
      <c r="S19" s="10"/>
      <c r="T19" s="10"/>
      <c r="U19" s="10">
        <v>348000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>
        <v>66281038.92</v>
      </c>
      <c r="AI19" s="10">
        <v>171744.93</v>
      </c>
      <c r="AJ19" s="10">
        <v>38189633.27</v>
      </c>
      <c r="AK19" s="11">
        <v>105819.02</v>
      </c>
    </row>
    <row r="20" spans="1:37" ht="22.5" customHeight="1">
      <c r="A20" s="21" t="s">
        <v>113</v>
      </c>
      <c r="B20" s="22" t="s">
        <v>114</v>
      </c>
      <c r="C20" s="23"/>
      <c r="D20" s="24">
        <f t="shared" si="0"/>
        <v>11732128217.94</v>
      </c>
      <c r="E20" s="25">
        <f aca="true" t="shared" si="1" ref="E20:AK20">SUM(E9:E19)</f>
        <v>7178099520.620001</v>
      </c>
      <c r="F20" s="26">
        <f t="shared" si="1"/>
        <v>0</v>
      </c>
      <c r="G20" s="26">
        <f t="shared" si="1"/>
        <v>0</v>
      </c>
      <c r="H20" s="26">
        <f t="shared" si="1"/>
        <v>30727688.360000003</v>
      </c>
      <c r="I20" s="26">
        <f t="shared" si="1"/>
        <v>24899936.130000003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33430074.380000003</v>
      </c>
      <c r="N20" s="26">
        <f t="shared" si="1"/>
        <v>0</v>
      </c>
      <c r="O20" s="26">
        <f t="shared" si="1"/>
        <v>0</v>
      </c>
      <c r="P20" s="26">
        <f t="shared" si="1"/>
        <v>0</v>
      </c>
      <c r="Q20" s="26">
        <f t="shared" si="1"/>
        <v>60834800</v>
      </c>
      <c r="R20" s="26">
        <f t="shared" si="1"/>
        <v>0</v>
      </c>
      <c r="S20" s="26">
        <f t="shared" si="1"/>
        <v>61813378.25</v>
      </c>
      <c r="T20" s="26">
        <f t="shared" si="1"/>
        <v>0</v>
      </c>
      <c r="U20" s="26">
        <f t="shared" si="1"/>
        <v>6036068.38</v>
      </c>
      <c r="V20" s="26">
        <f t="shared" si="1"/>
        <v>0</v>
      </c>
      <c r="W20" s="26">
        <f t="shared" si="1"/>
        <v>0</v>
      </c>
      <c r="X20" s="26">
        <f t="shared" si="1"/>
        <v>0</v>
      </c>
      <c r="Y20" s="26">
        <f t="shared" si="1"/>
        <v>0</v>
      </c>
      <c r="Z20" s="26">
        <f t="shared" si="1"/>
        <v>0</v>
      </c>
      <c r="AA20" s="26">
        <f t="shared" si="1"/>
        <v>0</v>
      </c>
      <c r="AB20" s="26">
        <f t="shared" si="1"/>
        <v>0</v>
      </c>
      <c r="AC20" s="26">
        <f t="shared" si="1"/>
        <v>0</v>
      </c>
      <c r="AD20" s="26">
        <f t="shared" si="1"/>
        <v>0</v>
      </c>
      <c r="AE20" s="26">
        <f t="shared" si="1"/>
        <v>0</v>
      </c>
      <c r="AF20" s="26">
        <f t="shared" si="1"/>
        <v>5555212.96</v>
      </c>
      <c r="AG20" s="26">
        <f t="shared" si="1"/>
        <v>0</v>
      </c>
      <c r="AH20" s="26">
        <f t="shared" si="1"/>
        <v>229317394.64</v>
      </c>
      <c r="AI20" s="26">
        <f t="shared" si="1"/>
        <v>7526566.669999999</v>
      </c>
      <c r="AJ20" s="26">
        <f t="shared" si="1"/>
        <v>4051249732.34</v>
      </c>
      <c r="AK20" s="27">
        <f t="shared" si="1"/>
        <v>42637845.21</v>
      </c>
    </row>
    <row r="21" spans="1:37" ht="18.75" customHeight="1">
      <c r="A21" s="7">
        <v>12</v>
      </c>
      <c r="B21" s="8" t="s">
        <v>115</v>
      </c>
      <c r="C21" s="3" t="s">
        <v>116</v>
      </c>
      <c r="D21" s="20">
        <f t="shared" si="0"/>
        <v>471025132.58000004</v>
      </c>
      <c r="E21" s="9">
        <v>412364882.5</v>
      </c>
      <c r="F21" s="10"/>
      <c r="G21" s="10"/>
      <c r="H21" s="10">
        <v>2514290.14</v>
      </c>
      <c r="I21" s="10">
        <v>1631895.33</v>
      </c>
      <c r="J21" s="10"/>
      <c r="K21" s="10"/>
      <c r="L21" s="10"/>
      <c r="M21" s="10">
        <v>903256.73</v>
      </c>
      <c r="N21" s="10"/>
      <c r="O21" s="10"/>
      <c r="P21" s="10"/>
      <c r="Q21" s="10"/>
      <c r="R21" s="10"/>
      <c r="S21" s="10"/>
      <c r="T21" s="10"/>
      <c r="U21" s="10">
        <v>19180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15709624.91</v>
      </c>
      <c r="AI21" s="10">
        <v>12672376.97</v>
      </c>
      <c r="AJ21" s="10">
        <v>25208426</v>
      </c>
      <c r="AK21" s="11">
        <v>1200</v>
      </c>
    </row>
    <row r="22" spans="1:37" ht="23.25" customHeight="1">
      <c r="A22" s="21" t="s">
        <v>117</v>
      </c>
      <c r="B22" s="22" t="s">
        <v>118</v>
      </c>
      <c r="C22" s="23"/>
      <c r="D22" s="24">
        <f t="shared" si="0"/>
        <v>471025132.58000004</v>
      </c>
      <c r="E22" s="25">
        <f aca="true" t="shared" si="2" ref="E22:AK22">SUM(E21:E21)</f>
        <v>412364882.5</v>
      </c>
      <c r="F22" s="26">
        <f t="shared" si="2"/>
        <v>0</v>
      </c>
      <c r="G22" s="26">
        <f t="shared" si="2"/>
        <v>0</v>
      </c>
      <c r="H22" s="26">
        <f t="shared" si="2"/>
        <v>2514290.14</v>
      </c>
      <c r="I22" s="26">
        <f t="shared" si="2"/>
        <v>1631895.33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903256.73</v>
      </c>
      <c r="N22" s="26">
        <f t="shared" si="2"/>
        <v>0</v>
      </c>
      <c r="O22" s="26">
        <f t="shared" si="2"/>
        <v>0</v>
      </c>
      <c r="P22" s="26">
        <f t="shared" si="2"/>
        <v>0</v>
      </c>
      <c r="Q22" s="26">
        <f t="shared" si="2"/>
        <v>0</v>
      </c>
      <c r="R22" s="26">
        <f t="shared" si="2"/>
        <v>0</v>
      </c>
      <c r="S22" s="26">
        <f t="shared" si="2"/>
        <v>0</v>
      </c>
      <c r="T22" s="26">
        <f t="shared" si="2"/>
        <v>0</v>
      </c>
      <c r="U22" s="26">
        <f t="shared" si="2"/>
        <v>19180</v>
      </c>
      <c r="V22" s="26">
        <f t="shared" si="2"/>
        <v>0</v>
      </c>
      <c r="W22" s="26">
        <f t="shared" si="2"/>
        <v>0</v>
      </c>
      <c r="X22" s="26">
        <f t="shared" si="2"/>
        <v>0</v>
      </c>
      <c r="Y22" s="26">
        <f t="shared" si="2"/>
        <v>0</v>
      </c>
      <c r="Z22" s="26">
        <f t="shared" si="2"/>
        <v>0</v>
      </c>
      <c r="AA22" s="26">
        <f t="shared" si="2"/>
        <v>0</v>
      </c>
      <c r="AB22" s="26">
        <f t="shared" si="2"/>
        <v>0</v>
      </c>
      <c r="AC22" s="26">
        <f t="shared" si="2"/>
        <v>0</v>
      </c>
      <c r="AD22" s="26">
        <f t="shared" si="2"/>
        <v>0</v>
      </c>
      <c r="AE22" s="26">
        <f t="shared" si="2"/>
        <v>0</v>
      </c>
      <c r="AF22" s="26">
        <f t="shared" si="2"/>
        <v>0</v>
      </c>
      <c r="AG22" s="26">
        <f t="shared" si="2"/>
        <v>0</v>
      </c>
      <c r="AH22" s="26">
        <f t="shared" si="2"/>
        <v>15709624.91</v>
      </c>
      <c r="AI22" s="26">
        <f t="shared" si="2"/>
        <v>12672376.97</v>
      </c>
      <c r="AJ22" s="26">
        <f t="shared" si="2"/>
        <v>25208426</v>
      </c>
      <c r="AK22" s="27">
        <f t="shared" si="2"/>
        <v>1200</v>
      </c>
    </row>
    <row r="23" spans="1:37" ht="18.75" customHeight="1">
      <c r="A23" s="7">
        <v>13</v>
      </c>
      <c r="B23" s="8" t="s">
        <v>119</v>
      </c>
      <c r="C23" s="3" t="s">
        <v>120</v>
      </c>
      <c r="D23" s="28">
        <f t="shared" si="0"/>
        <v>24219117.67</v>
      </c>
      <c r="E23" s="9">
        <v>7714712.79</v>
      </c>
      <c r="F23" s="10"/>
      <c r="G23" s="10"/>
      <c r="H23" s="10">
        <v>492185.94</v>
      </c>
      <c r="I23" s="10">
        <v>661150.31</v>
      </c>
      <c r="J23" s="10"/>
      <c r="K23" s="10"/>
      <c r="L23" s="10"/>
      <c r="M23" s="10"/>
      <c r="N23" s="10"/>
      <c r="O23" s="10"/>
      <c r="P23" s="10"/>
      <c r="Q23" s="10"/>
      <c r="R23" s="10"/>
      <c r="S23" s="10">
        <v>32008.89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>
        <v>15231293.87</v>
      </c>
      <c r="AK23" s="11">
        <v>87765.87</v>
      </c>
    </row>
    <row r="24" spans="1:37" ht="18.75" customHeight="1">
      <c r="A24" s="7">
        <v>14</v>
      </c>
      <c r="B24" s="8" t="s">
        <v>121</v>
      </c>
      <c r="C24" s="3" t="s">
        <v>122</v>
      </c>
      <c r="D24" s="28">
        <f t="shared" si="0"/>
        <v>114441461.71999998</v>
      </c>
      <c r="E24" s="9">
        <v>105025274.53</v>
      </c>
      <c r="F24" s="10"/>
      <c r="G24" s="10"/>
      <c r="H24" s="10">
        <v>102257.55</v>
      </c>
      <c r="I24" s="10">
        <v>1664775.82</v>
      </c>
      <c r="J24" s="10"/>
      <c r="K24" s="10"/>
      <c r="L24" s="10"/>
      <c r="M24" s="10">
        <v>455298.56</v>
      </c>
      <c r="N24" s="10"/>
      <c r="O24" s="10"/>
      <c r="P24" s="10"/>
      <c r="Q24" s="10">
        <v>329326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924218</v>
      </c>
      <c r="AI24" s="10"/>
      <c r="AJ24" s="10">
        <v>5919693.27</v>
      </c>
      <c r="AK24" s="11">
        <v>20617.99</v>
      </c>
    </row>
    <row r="25" spans="1:37" ht="18.75" customHeight="1">
      <c r="A25" s="7">
        <v>15</v>
      </c>
      <c r="B25" s="8" t="s">
        <v>123</v>
      </c>
      <c r="C25" s="3" t="s">
        <v>124</v>
      </c>
      <c r="D25" s="28">
        <f t="shared" si="0"/>
        <v>48198386.019999996</v>
      </c>
      <c r="E25" s="9">
        <v>38325786.72</v>
      </c>
      <c r="F25" s="10"/>
      <c r="G25" s="10"/>
      <c r="H25" s="10">
        <v>1054399.37</v>
      </c>
      <c r="I25" s="10"/>
      <c r="J25" s="10"/>
      <c r="K25" s="10"/>
      <c r="L25" s="10"/>
      <c r="M25" s="10">
        <v>2542</v>
      </c>
      <c r="N25" s="10"/>
      <c r="O25" s="10"/>
      <c r="P25" s="10"/>
      <c r="Q25" s="10">
        <v>122100</v>
      </c>
      <c r="R25" s="10"/>
      <c r="S25" s="10">
        <v>70517.68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>
        <v>162503.28</v>
      </c>
      <c r="AI25" s="10"/>
      <c r="AJ25" s="10">
        <v>8404400</v>
      </c>
      <c r="AK25" s="11">
        <v>56136.97</v>
      </c>
    </row>
    <row r="26" spans="1:37" ht="18.75" customHeight="1">
      <c r="A26" s="7">
        <v>16</v>
      </c>
      <c r="B26" s="12" t="s">
        <v>125</v>
      </c>
      <c r="C26" s="3" t="s">
        <v>126</v>
      </c>
      <c r="D26" s="28">
        <f t="shared" si="0"/>
        <v>21398861.93</v>
      </c>
      <c r="E26" s="9">
        <v>7418591.97</v>
      </c>
      <c r="F26" s="10"/>
      <c r="G26" s="10"/>
      <c r="H26" s="10">
        <v>103010</v>
      </c>
      <c r="I26" s="10"/>
      <c r="J26" s="10"/>
      <c r="K26" s="10"/>
      <c r="L26" s="10"/>
      <c r="M26" s="10">
        <v>48800</v>
      </c>
      <c r="N26" s="10"/>
      <c r="O26" s="10"/>
      <c r="P26" s="10"/>
      <c r="Q26" s="10">
        <v>1471258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>
        <v>12337887.96</v>
      </c>
      <c r="AK26" s="11">
        <v>19314</v>
      </c>
    </row>
    <row r="27" spans="1:37" ht="18.75" customHeight="1">
      <c r="A27" s="7">
        <v>17</v>
      </c>
      <c r="B27" s="8" t="s">
        <v>127</v>
      </c>
      <c r="C27" s="3" t="s">
        <v>128</v>
      </c>
      <c r="D27" s="28">
        <f t="shared" si="0"/>
        <v>108108949</v>
      </c>
      <c r="E27" s="9">
        <v>103385866.92</v>
      </c>
      <c r="F27" s="10"/>
      <c r="G27" s="10"/>
      <c r="H27" s="10">
        <v>140614.91</v>
      </c>
      <c r="I27" s="10"/>
      <c r="J27" s="10"/>
      <c r="K27" s="10"/>
      <c r="L27" s="10"/>
      <c r="M27" s="10">
        <v>63815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v>510593.27</v>
      </c>
      <c r="AI27" s="10">
        <v>142968</v>
      </c>
      <c r="AJ27" s="10">
        <v>3865090.9</v>
      </c>
      <c r="AK27" s="11"/>
    </row>
    <row r="28" spans="1:37" ht="18.75" customHeight="1">
      <c r="A28" s="7">
        <v>18</v>
      </c>
      <c r="B28" s="8" t="s">
        <v>129</v>
      </c>
      <c r="C28" s="3" t="s">
        <v>130</v>
      </c>
      <c r="D28" s="28">
        <f t="shared" si="0"/>
        <v>60924774.480000004</v>
      </c>
      <c r="E28" s="9">
        <v>27932551.01</v>
      </c>
      <c r="F28" s="10"/>
      <c r="G28" s="10"/>
      <c r="H28" s="10">
        <v>75369</v>
      </c>
      <c r="I28" s="10"/>
      <c r="J28" s="10"/>
      <c r="K28" s="10"/>
      <c r="L28" s="10"/>
      <c r="M28" s="10">
        <v>87700.15</v>
      </c>
      <c r="N28" s="10"/>
      <c r="O28" s="10"/>
      <c r="P28" s="10"/>
      <c r="Q28" s="10">
        <v>431250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>
        <v>1304403.86</v>
      </c>
      <c r="AI28" s="10">
        <v>329557.63</v>
      </c>
      <c r="AJ28" s="10">
        <v>30720047.63</v>
      </c>
      <c r="AK28" s="11">
        <v>43895.2</v>
      </c>
    </row>
    <row r="29" spans="1:37" ht="18.75" customHeight="1">
      <c r="A29" s="7">
        <v>19</v>
      </c>
      <c r="B29" s="8" t="s">
        <v>131</v>
      </c>
      <c r="C29" s="3" t="s">
        <v>132</v>
      </c>
      <c r="D29" s="28">
        <f t="shared" si="0"/>
        <v>49054111.04000001</v>
      </c>
      <c r="E29" s="9">
        <v>47960559.4</v>
      </c>
      <c r="F29" s="10"/>
      <c r="G29" s="10"/>
      <c r="H29" s="10">
        <v>110672.38</v>
      </c>
      <c r="I29" s="10">
        <v>47819.45</v>
      </c>
      <c r="J29" s="10"/>
      <c r="K29" s="10"/>
      <c r="L29" s="10"/>
      <c r="M29" s="10">
        <v>545</v>
      </c>
      <c r="N29" s="10"/>
      <c r="O29" s="10"/>
      <c r="P29" s="10"/>
      <c r="Q29" s="10">
        <v>77400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>
        <v>358107.43</v>
      </c>
      <c r="AI29" s="10"/>
      <c r="AJ29" s="10">
        <v>237777.49</v>
      </c>
      <c r="AK29" s="11">
        <v>261229.89</v>
      </c>
    </row>
    <row r="30" spans="1:37" ht="18.75" customHeight="1">
      <c r="A30" s="7">
        <v>20</v>
      </c>
      <c r="B30" s="12" t="s">
        <v>133</v>
      </c>
      <c r="C30" s="3" t="s">
        <v>134</v>
      </c>
      <c r="D30" s="28">
        <f t="shared" si="0"/>
        <v>66947008.79000001</v>
      </c>
      <c r="E30" s="9">
        <v>32188389.98</v>
      </c>
      <c r="F30" s="10"/>
      <c r="G30" s="10"/>
      <c r="H30" s="10">
        <v>212337.5</v>
      </c>
      <c r="I30" s="10"/>
      <c r="J30" s="10"/>
      <c r="K30" s="10"/>
      <c r="L30" s="10"/>
      <c r="M30" s="10">
        <v>407768</v>
      </c>
      <c r="N30" s="10"/>
      <c r="O30" s="10"/>
      <c r="P30" s="10"/>
      <c r="Q30" s="10">
        <v>1726600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>
        <v>1503288.31</v>
      </c>
      <c r="AI30" s="10"/>
      <c r="AJ30" s="10">
        <v>29603066.7</v>
      </c>
      <c r="AK30" s="11">
        <v>1305558.3</v>
      </c>
    </row>
    <row r="31" spans="1:37" ht="18.75" customHeight="1">
      <c r="A31" s="7">
        <v>21</v>
      </c>
      <c r="B31" s="8" t="s">
        <v>135</v>
      </c>
      <c r="C31" s="3" t="s">
        <v>136</v>
      </c>
      <c r="D31" s="28">
        <f t="shared" si="0"/>
        <v>64112543.1</v>
      </c>
      <c r="E31" s="9">
        <v>59231277.57</v>
      </c>
      <c r="F31" s="10"/>
      <c r="G31" s="10"/>
      <c r="H31" s="10">
        <v>1403096.66</v>
      </c>
      <c r="I31" s="10">
        <v>2849865.77</v>
      </c>
      <c r="J31" s="10"/>
      <c r="K31" s="10"/>
      <c r="L31" s="10"/>
      <c r="M31" s="10">
        <v>13492</v>
      </c>
      <c r="N31" s="10"/>
      <c r="O31" s="10"/>
      <c r="P31" s="10"/>
      <c r="Q31" s="10"/>
      <c r="R31" s="10"/>
      <c r="S31" s="10"/>
      <c r="T31" s="10">
        <v>6561.53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>
        <v>330889.75</v>
      </c>
      <c r="AI31" s="10"/>
      <c r="AJ31" s="10"/>
      <c r="AK31" s="11">
        <v>277359.82</v>
      </c>
    </row>
    <row r="32" spans="1:37" ht="18.75" customHeight="1">
      <c r="A32" s="7">
        <v>22</v>
      </c>
      <c r="B32" s="12" t="s">
        <v>137</v>
      </c>
      <c r="C32" s="3" t="s">
        <v>138</v>
      </c>
      <c r="D32" s="28">
        <f t="shared" si="0"/>
        <v>13671126.239999998</v>
      </c>
      <c r="E32" s="9">
        <v>10767537.2</v>
      </c>
      <c r="F32" s="10"/>
      <c r="G32" s="10"/>
      <c r="H32" s="10">
        <v>33800</v>
      </c>
      <c r="I32" s="10">
        <v>2321</v>
      </c>
      <c r="J32" s="10"/>
      <c r="K32" s="10"/>
      <c r="L32" s="10"/>
      <c r="M32" s="10">
        <v>114819</v>
      </c>
      <c r="N32" s="10"/>
      <c r="O32" s="10"/>
      <c r="P32" s="10"/>
      <c r="Q32" s="10">
        <v>1831000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>
        <v>341269</v>
      </c>
      <c r="AI32" s="10">
        <v>640</v>
      </c>
      <c r="AJ32" s="10">
        <v>579740.04</v>
      </c>
      <c r="AK32" s="11"/>
    </row>
    <row r="33" spans="1:37" ht="18.75" customHeight="1">
      <c r="A33" s="7">
        <v>23</v>
      </c>
      <c r="B33" s="8" t="s">
        <v>139</v>
      </c>
      <c r="C33" s="3" t="s">
        <v>140</v>
      </c>
      <c r="D33" s="28">
        <f t="shared" si="0"/>
        <v>47966368.61</v>
      </c>
      <c r="E33" s="9">
        <v>33111948.99</v>
      </c>
      <c r="F33" s="10"/>
      <c r="G33" s="10"/>
      <c r="H33" s="10">
        <v>165557</v>
      </c>
      <c r="I33" s="10"/>
      <c r="J33" s="10"/>
      <c r="K33" s="10"/>
      <c r="L33" s="10"/>
      <c r="M33" s="10">
        <v>98128</v>
      </c>
      <c r="N33" s="10"/>
      <c r="O33" s="10"/>
      <c r="P33" s="10"/>
      <c r="Q33" s="10">
        <v>3542800</v>
      </c>
      <c r="R33" s="10"/>
      <c r="S33" s="10"/>
      <c r="T33" s="10"/>
      <c r="U33" s="10">
        <v>157900.31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v>905176.32</v>
      </c>
      <c r="AI33" s="10"/>
      <c r="AJ33" s="10">
        <v>9984857.99</v>
      </c>
      <c r="AK33" s="11"/>
    </row>
    <row r="34" spans="1:37" ht="18.75" customHeight="1">
      <c r="A34" s="7">
        <v>24</v>
      </c>
      <c r="B34" s="12" t="s">
        <v>141</v>
      </c>
      <c r="C34" s="3" t="s">
        <v>142</v>
      </c>
      <c r="D34" s="28">
        <f t="shared" si="0"/>
        <v>102336437.92</v>
      </c>
      <c r="E34" s="9">
        <v>58103192.65</v>
      </c>
      <c r="F34" s="10"/>
      <c r="G34" s="10"/>
      <c r="H34" s="10">
        <v>584669.7</v>
      </c>
      <c r="I34" s="10">
        <v>26372</v>
      </c>
      <c r="J34" s="10"/>
      <c r="K34" s="10"/>
      <c r="L34" s="10"/>
      <c r="M34" s="10">
        <v>1545138.39</v>
      </c>
      <c r="N34" s="10"/>
      <c r="O34" s="10"/>
      <c r="P34" s="10"/>
      <c r="Q34" s="10">
        <v>4029400</v>
      </c>
      <c r="R34" s="10"/>
      <c r="S34" s="10"/>
      <c r="T34" s="10">
        <v>3625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>
        <v>811324.25</v>
      </c>
      <c r="AI34" s="10">
        <v>276585.93</v>
      </c>
      <c r="AJ34" s="10">
        <v>36952270</v>
      </c>
      <c r="AK34" s="11">
        <v>3860</v>
      </c>
    </row>
    <row r="35" spans="1:37" ht="18.75" customHeight="1">
      <c r="A35" s="7">
        <v>25</v>
      </c>
      <c r="B35" s="8" t="s">
        <v>143</v>
      </c>
      <c r="C35" s="3" t="s">
        <v>144</v>
      </c>
      <c r="D35" s="28">
        <f t="shared" si="0"/>
        <v>81640865.17999999</v>
      </c>
      <c r="E35" s="9">
        <v>76179416.83</v>
      </c>
      <c r="F35" s="10"/>
      <c r="G35" s="10"/>
      <c r="H35" s="10">
        <v>89500</v>
      </c>
      <c r="I35" s="10">
        <v>179730</v>
      </c>
      <c r="J35" s="10"/>
      <c r="K35" s="10"/>
      <c r="L35" s="10"/>
      <c r="M35" s="10">
        <v>93252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>
        <v>1908104.66</v>
      </c>
      <c r="AI35" s="10"/>
      <c r="AJ35" s="10">
        <v>2484712.52</v>
      </c>
      <c r="AK35" s="11">
        <v>706149.17</v>
      </c>
    </row>
    <row r="36" spans="1:37" ht="18.75" customHeight="1">
      <c r="A36" s="7">
        <v>26</v>
      </c>
      <c r="B36" s="12" t="s">
        <v>145</v>
      </c>
      <c r="C36" s="3" t="s">
        <v>146</v>
      </c>
      <c r="D36" s="28">
        <f t="shared" si="0"/>
        <v>5121272.39</v>
      </c>
      <c r="E36" s="9">
        <v>4471042.81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v>57396</v>
      </c>
      <c r="AI36" s="10"/>
      <c r="AJ36" s="10">
        <v>592833.58</v>
      </c>
      <c r="AK36" s="11"/>
    </row>
    <row r="37" spans="1:37" ht="18.75" customHeight="1">
      <c r="A37" s="7">
        <v>27</v>
      </c>
      <c r="B37" s="12" t="s">
        <v>147</v>
      </c>
      <c r="C37" s="3" t="s">
        <v>148</v>
      </c>
      <c r="D37" s="28">
        <f t="shared" si="0"/>
        <v>7241660.3100000005</v>
      </c>
      <c r="E37" s="9">
        <v>3175673.44</v>
      </c>
      <c r="F37" s="10"/>
      <c r="G37" s="10"/>
      <c r="H37" s="10">
        <v>1128941.64</v>
      </c>
      <c r="I37" s="10"/>
      <c r="J37" s="10"/>
      <c r="K37" s="10"/>
      <c r="L37" s="10"/>
      <c r="M37" s="10">
        <v>14500</v>
      </c>
      <c r="N37" s="10"/>
      <c r="O37" s="10"/>
      <c r="P37" s="10"/>
      <c r="Q37" s="10">
        <v>255539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>
        <v>84949.16</v>
      </c>
      <c r="AI37" s="10"/>
      <c r="AJ37" s="10">
        <v>1122676</v>
      </c>
      <c r="AK37" s="11">
        <v>1459381.07</v>
      </c>
    </row>
    <row r="38" spans="1:37" ht="18.75" customHeight="1">
      <c r="A38" s="7">
        <v>28</v>
      </c>
      <c r="B38" s="12" t="s">
        <v>149</v>
      </c>
      <c r="C38" s="3" t="s">
        <v>150</v>
      </c>
      <c r="D38" s="28">
        <f t="shared" si="0"/>
        <v>11150218.04</v>
      </c>
      <c r="E38" s="9">
        <v>4091589.78</v>
      </c>
      <c r="F38" s="10"/>
      <c r="G38" s="10"/>
      <c r="H38" s="10">
        <v>6000</v>
      </c>
      <c r="I38" s="10"/>
      <c r="J38" s="10"/>
      <c r="K38" s="10"/>
      <c r="L38" s="10"/>
      <c r="M38" s="10">
        <v>10000</v>
      </c>
      <c r="N38" s="10"/>
      <c r="O38" s="10"/>
      <c r="P38" s="10"/>
      <c r="Q38" s="10"/>
      <c r="R38" s="10"/>
      <c r="S38" s="10"/>
      <c r="T38" s="10"/>
      <c r="U38" s="10">
        <v>62400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>
        <v>4133</v>
      </c>
      <c r="AI38" s="10">
        <v>8091</v>
      </c>
      <c r="AJ38" s="10">
        <v>6968004.26</v>
      </c>
      <c r="AK38" s="11"/>
    </row>
    <row r="39" spans="1:37" ht="18.75" customHeight="1">
      <c r="A39" s="7">
        <v>29</v>
      </c>
      <c r="B39" s="8" t="s">
        <v>151</v>
      </c>
      <c r="C39" s="3" t="s">
        <v>152</v>
      </c>
      <c r="D39" s="28">
        <f t="shared" si="0"/>
        <v>32984044.440000005</v>
      </c>
      <c r="E39" s="9">
        <v>20278319.1</v>
      </c>
      <c r="F39" s="10"/>
      <c r="G39" s="10"/>
      <c r="H39" s="10">
        <v>407179.5</v>
      </c>
      <c r="I39" s="10"/>
      <c r="J39" s="10"/>
      <c r="K39" s="10"/>
      <c r="L39" s="10"/>
      <c r="M39" s="10">
        <v>156255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>
        <v>945945.07</v>
      </c>
      <c r="AI39" s="10">
        <v>3600</v>
      </c>
      <c r="AJ39" s="10">
        <v>10280506.99</v>
      </c>
      <c r="AK39" s="11">
        <v>912238.78</v>
      </c>
    </row>
    <row r="40" spans="1:37" ht="18.75" customHeight="1">
      <c r="A40" s="7">
        <v>30</v>
      </c>
      <c r="B40" s="8" t="s">
        <v>153</v>
      </c>
      <c r="C40" s="3" t="s">
        <v>154</v>
      </c>
      <c r="D40" s="28">
        <f t="shared" si="0"/>
        <v>27586814.15</v>
      </c>
      <c r="E40" s="9">
        <v>22666830.81</v>
      </c>
      <c r="F40" s="10"/>
      <c r="G40" s="10"/>
      <c r="H40" s="10">
        <v>261590</v>
      </c>
      <c r="I40" s="10">
        <v>24599.57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>
        <v>714031.72</v>
      </c>
      <c r="AI40" s="10"/>
      <c r="AJ40" s="10">
        <v>3919762.05</v>
      </c>
      <c r="AK40" s="11"/>
    </row>
    <row r="41" spans="1:37" ht="18.75" customHeight="1">
      <c r="A41" s="7">
        <v>31</v>
      </c>
      <c r="B41" s="8" t="s">
        <v>155</v>
      </c>
      <c r="C41" s="3" t="s">
        <v>156</v>
      </c>
      <c r="D41" s="28">
        <f t="shared" si="0"/>
        <v>44269269.12</v>
      </c>
      <c r="E41" s="9">
        <v>41660387.5</v>
      </c>
      <c r="F41" s="10"/>
      <c r="G41" s="10"/>
      <c r="H41" s="10">
        <v>761100</v>
      </c>
      <c r="I41" s="10"/>
      <c r="J41" s="10"/>
      <c r="K41" s="10"/>
      <c r="L41" s="10"/>
      <c r="M41" s="10">
        <v>165952.79</v>
      </c>
      <c r="N41" s="10"/>
      <c r="O41" s="10"/>
      <c r="P41" s="10"/>
      <c r="Q41" s="10">
        <v>1563400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>
        <v>97002</v>
      </c>
      <c r="AI41" s="10"/>
      <c r="AJ41" s="10"/>
      <c r="AK41" s="11">
        <v>21426.83</v>
      </c>
    </row>
    <row r="42" spans="1:37" ht="18.75" customHeight="1">
      <c r="A42" s="21" t="s">
        <v>157</v>
      </c>
      <c r="B42" s="22" t="s">
        <v>158</v>
      </c>
      <c r="C42" s="29"/>
      <c r="D42" s="30">
        <f t="shared" si="0"/>
        <v>931373290.1499997</v>
      </c>
      <c r="E42" s="25">
        <f aca="true" t="shared" si="3" ref="E42:AK42">SUM(E23:E41)</f>
        <v>703688949.9999999</v>
      </c>
      <c r="F42" s="26">
        <f t="shared" si="3"/>
        <v>0</v>
      </c>
      <c r="G42" s="26">
        <f t="shared" si="3"/>
        <v>0</v>
      </c>
      <c r="H42" s="26">
        <f t="shared" si="3"/>
        <v>7132281.149999999</v>
      </c>
      <c r="I42" s="26">
        <f t="shared" si="3"/>
        <v>5456633.92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3278005.8899999997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15380073</v>
      </c>
      <c r="R42" s="26">
        <f t="shared" si="3"/>
        <v>0</v>
      </c>
      <c r="S42" s="26">
        <f t="shared" si="3"/>
        <v>102526.56999999999</v>
      </c>
      <c r="T42" s="26">
        <f t="shared" si="3"/>
        <v>10186.529999999999</v>
      </c>
      <c r="U42" s="26">
        <f t="shared" si="3"/>
        <v>220300.31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6">
        <f t="shared" si="3"/>
        <v>0</v>
      </c>
      <c r="AH42" s="26">
        <f t="shared" si="3"/>
        <v>10963335.080000002</v>
      </c>
      <c r="AI42" s="26">
        <f t="shared" si="3"/>
        <v>761442.56</v>
      </c>
      <c r="AJ42" s="26">
        <f t="shared" si="3"/>
        <v>179204621.25000003</v>
      </c>
      <c r="AK42" s="27">
        <f t="shared" si="3"/>
        <v>5174933.890000001</v>
      </c>
    </row>
    <row r="43" spans="1:37" ht="18.75" customHeight="1">
      <c r="A43" s="7">
        <v>32</v>
      </c>
      <c r="B43" s="8" t="s">
        <v>159</v>
      </c>
      <c r="C43" s="3" t="s">
        <v>160</v>
      </c>
      <c r="D43" s="28">
        <f t="shared" si="0"/>
        <v>15713884.34</v>
      </c>
      <c r="E43" s="9">
        <v>5116277.15</v>
      </c>
      <c r="F43" s="10"/>
      <c r="G43" s="10"/>
      <c r="H43" s="10">
        <v>1225462.15</v>
      </c>
      <c r="I43" s="10"/>
      <c r="J43" s="10"/>
      <c r="K43" s="10"/>
      <c r="L43" s="10"/>
      <c r="M43" s="10">
        <v>3832</v>
      </c>
      <c r="N43" s="10"/>
      <c r="O43" s="10"/>
      <c r="P43" s="10"/>
      <c r="Q43" s="10">
        <v>180690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>
        <v>185492.44</v>
      </c>
      <c r="AI43" s="10"/>
      <c r="AJ43" s="10">
        <v>9348</v>
      </c>
      <c r="AK43" s="11">
        <v>8992782.6</v>
      </c>
    </row>
    <row r="44" spans="1:37" ht="18.75" customHeight="1">
      <c r="A44" s="21" t="s">
        <v>161</v>
      </c>
      <c r="B44" s="22" t="s">
        <v>162</v>
      </c>
      <c r="C44" s="29"/>
      <c r="D44" s="30">
        <f t="shared" si="0"/>
        <v>15713884.34</v>
      </c>
      <c r="E44" s="25">
        <f aca="true" t="shared" si="4" ref="E44:AK44">SUM(E43:E43)</f>
        <v>5116277.15</v>
      </c>
      <c r="F44" s="26">
        <f t="shared" si="4"/>
        <v>0</v>
      </c>
      <c r="G44" s="26">
        <f t="shared" si="4"/>
        <v>0</v>
      </c>
      <c r="H44" s="26">
        <f t="shared" si="4"/>
        <v>1225462.15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3832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6">
        <f t="shared" si="4"/>
        <v>180690</v>
      </c>
      <c r="R44" s="26">
        <f t="shared" si="4"/>
        <v>0</v>
      </c>
      <c r="S44" s="26">
        <f t="shared" si="4"/>
        <v>0</v>
      </c>
      <c r="T44" s="26">
        <f t="shared" si="4"/>
        <v>0</v>
      </c>
      <c r="U44" s="26">
        <f t="shared" si="4"/>
        <v>0</v>
      </c>
      <c r="V44" s="26">
        <f t="shared" si="4"/>
        <v>0</v>
      </c>
      <c r="W44" s="26">
        <f t="shared" si="4"/>
        <v>0</v>
      </c>
      <c r="X44" s="26">
        <f t="shared" si="4"/>
        <v>0</v>
      </c>
      <c r="Y44" s="26">
        <f t="shared" si="4"/>
        <v>0</v>
      </c>
      <c r="Z44" s="26">
        <f t="shared" si="4"/>
        <v>0</v>
      </c>
      <c r="AA44" s="26">
        <f t="shared" si="4"/>
        <v>0</v>
      </c>
      <c r="AB44" s="26">
        <f t="shared" si="4"/>
        <v>0</v>
      </c>
      <c r="AC44" s="26">
        <f t="shared" si="4"/>
        <v>0</v>
      </c>
      <c r="AD44" s="26">
        <f t="shared" si="4"/>
        <v>0</v>
      </c>
      <c r="AE44" s="26">
        <f t="shared" si="4"/>
        <v>0</v>
      </c>
      <c r="AF44" s="26">
        <f t="shared" si="4"/>
        <v>0</v>
      </c>
      <c r="AG44" s="26">
        <f t="shared" si="4"/>
        <v>0</v>
      </c>
      <c r="AH44" s="26">
        <f t="shared" si="4"/>
        <v>185492.44</v>
      </c>
      <c r="AI44" s="26">
        <f t="shared" si="4"/>
        <v>0</v>
      </c>
      <c r="AJ44" s="26">
        <f t="shared" si="4"/>
        <v>9348</v>
      </c>
      <c r="AK44" s="27">
        <f t="shared" si="4"/>
        <v>8992782.6</v>
      </c>
    </row>
    <row r="45" spans="1:37" ht="18.75" customHeight="1">
      <c r="A45" s="7">
        <v>33</v>
      </c>
      <c r="B45" s="8">
        <v>71009361</v>
      </c>
      <c r="C45" s="3" t="s">
        <v>163</v>
      </c>
      <c r="D45" s="28">
        <f t="shared" si="0"/>
        <v>37310501.43000001</v>
      </c>
      <c r="E45" s="9">
        <v>34225232.2</v>
      </c>
      <c r="F45" s="10"/>
      <c r="G45" s="10"/>
      <c r="H45" s="10">
        <v>2313002.97</v>
      </c>
      <c r="I45" s="10"/>
      <c r="J45" s="10"/>
      <c r="K45" s="10"/>
      <c r="L45" s="10"/>
      <c r="M45" s="10">
        <v>21626.5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>
        <v>29540.9</v>
      </c>
      <c r="AI45" s="10"/>
      <c r="AJ45" s="10">
        <v>623210.77</v>
      </c>
      <c r="AK45" s="11">
        <v>97888.09</v>
      </c>
    </row>
    <row r="46" spans="1:37" ht="18.75" customHeight="1">
      <c r="A46" s="7">
        <v>34</v>
      </c>
      <c r="B46" s="8">
        <v>71009396</v>
      </c>
      <c r="C46" s="3" t="s">
        <v>164</v>
      </c>
      <c r="D46" s="28">
        <f t="shared" si="0"/>
        <v>92626403.00999999</v>
      </c>
      <c r="E46" s="9">
        <v>41937842.98</v>
      </c>
      <c r="F46" s="10"/>
      <c r="G46" s="10"/>
      <c r="H46" s="10">
        <v>1432469.05</v>
      </c>
      <c r="I46" s="10"/>
      <c r="J46" s="10"/>
      <c r="K46" s="10"/>
      <c r="L46" s="10"/>
      <c r="M46" s="10">
        <v>27290.39</v>
      </c>
      <c r="N46" s="10"/>
      <c r="O46" s="10"/>
      <c r="P46" s="10"/>
      <c r="Q46" s="10">
        <v>889800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>
        <v>1548627.43</v>
      </c>
      <c r="AI46" s="10"/>
      <c r="AJ46" s="10">
        <v>46717664.16</v>
      </c>
      <c r="AK46" s="11">
        <v>72709</v>
      </c>
    </row>
    <row r="47" spans="1:37" ht="18.75" customHeight="1">
      <c r="A47" s="7">
        <v>35</v>
      </c>
      <c r="B47" s="8">
        <v>75010330</v>
      </c>
      <c r="C47" s="3" t="s">
        <v>165</v>
      </c>
      <c r="D47" s="28">
        <f t="shared" si="0"/>
        <v>12446901.07</v>
      </c>
      <c r="E47" s="9">
        <v>10961775.7</v>
      </c>
      <c r="F47" s="10"/>
      <c r="G47" s="10"/>
      <c r="H47" s="10">
        <v>431906.46</v>
      </c>
      <c r="I47" s="10"/>
      <c r="J47" s="10"/>
      <c r="K47" s="10"/>
      <c r="L47" s="10"/>
      <c r="M47" s="10">
        <v>500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>
        <v>1052718.91</v>
      </c>
      <c r="AI47" s="10"/>
      <c r="AJ47" s="10"/>
      <c r="AK47" s="11"/>
    </row>
    <row r="48" spans="1:37" ht="24" customHeight="1">
      <c r="A48" s="21" t="s">
        <v>166</v>
      </c>
      <c r="B48" s="22" t="s">
        <v>167</v>
      </c>
      <c r="C48" s="29"/>
      <c r="D48" s="30">
        <f t="shared" si="0"/>
        <v>142383805.51000002</v>
      </c>
      <c r="E48" s="25">
        <f aca="true" t="shared" si="5" ref="E48:AK48">SUM(E45:E47)</f>
        <v>87124850.88000001</v>
      </c>
      <c r="F48" s="26">
        <f t="shared" si="5"/>
        <v>0</v>
      </c>
      <c r="G48" s="26">
        <f t="shared" si="5"/>
        <v>0</v>
      </c>
      <c r="H48" s="26">
        <f t="shared" si="5"/>
        <v>4177378.4800000004</v>
      </c>
      <c r="I48" s="26">
        <f t="shared" si="5"/>
        <v>0</v>
      </c>
      <c r="J48" s="26">
        <f t="shared" si="5"/>
        <v>0</v>
      </c>
      <c r="K48" s="26">
        <f t="shared" si="5"/>
        <v>0</v>
      </c>
      <c r="L48" s="26">
        <f t="shared" si="5"/>
        <v>0</v>
      </c>
      <c r="M48" s="26">
        <f t="shared" si="5"/>
        <v>49416.89</v>
      </c>
      <c r="N48" s="26">
        <f t="shared" si="5"/>
        <v>0</v>
      </c>
      <c r="O48" s="26">
        <f t="shared" si="5"/>
        <v>0</v>
      </c>
      <c r="P48" s="26">
        <f t="shared" si="5"/>
        <v>0</v>
      </c>
      <c r="Q48" s="26">
        <f t="shared" si="5"/>
        <v>889800</v>
      </c>
      <c r="R48" s="26">
        <f t="shared" si="5"/>
        <v>0</v>
      </c>
      <c r="S48" s="26">
        <f t="shared" si="5"/>
        <v>0</v>
      </c>
      <c r="T48" s="26">
        <f t="shared" si="5"/>
        <v>0</v>
      </c>
      <c r="U48" s="26">
        <f t="shared" si="5"/>
        <v>0</v>
      </c>
      <c r="V48" s="26">
        <f t="shared" si="5"/>
        <v>0</v>
      </c>
      <c r="W48" s="26">
        <f t="shared" si="5"/>
        <v>0</v>
      </c>
      <c r="X48" s="26">
        <f t="shared" si="5"/>
        <v>0</v>
      </c>
      <c r="Y48" s="26">
        <f t="shared" si="5"/>
        <v>0</v>
      </c>
      <c r="Z48" s="26">
        <f t="shared" si="5"/>
        <v>0</v>
      </c>
      <c r="AA48" s="26">
        <f t="shared" si="5"/>
        <v>0</v>
      </c>
      <c r="AB48" s="26">
        <f t="shared" si="5"/>
        <v>0</v>
      </c>
      <c r="AC48" s="26">
        <f t="shared" si="5"/>
        <v>0</v>
      </c>
      <c r="AD48" s="26">
        <f t="shared" si="5"/>
        <v>0</v>
      </c>
      <c r="AE48" s="26">
        <f t="shared" si="5"/>
        <v>0</v>
      </c>
      <c r="AF48" s="26">
        <f t="shared" si="5"/>
        <v>0</v>
      </c>
      <c r="AG48" s="26">
        <f t="shared" si="5"/>
        <v>0</v>
      </c>
      <c r="AH48" s="26">
        <f t="shared" si="5"/>
        <v>2630887.2399999998</v>
      </c>
      <c r="AI48" s="26">
        <f t="shared" si="5"/>
        <v>0</v>
      </c>
      <c r="AJ48" s="26">
        <f t="shared" si="5"/>
        <v>47340874.93</v>
      </c>
      <c r="AK48" s="27">
        <f t="shared" si="5"/>
        <v>170597.09</v>
      </c>
    </row>
    <row r="49" spans="1:37" ht="18.75" customHeight="1">
      <c r="A49" s="7">
        <v>36</v>
      </c>
      <c r="B49" s="8" t="s">
        <v>168</v>
      </c>
      <c r="C49" s="3" t="s">
        <v>169</v>
      </c>
      <c r="D49" s="28">
        <f t="shared" si="0"/>
        <v>9886331.920000002</v>
      </c>
      <c r="E49" s="9">
        <v>8556267.22</v>
      </c>
      <c r="F49" s="10"/>
      <c r="G49" s="10"/>
      <c r="H49" s="10">
        <v>648771.89</v>
      </c>
      <c r="I49" s="10"/>
      <c r="J49" s="10"/>
      <c r="K49" s="10"/>
      <c r="L49" s="10"/>
      <c r="M49" s="10">
        <v>27642.35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>
        <v>642138.46</v>
      </c>
      <c r="AI49" s="10"/>
      <c r="AJ49" s="10"/>
      <c r="AK49" s="11">
        <v>11512</v>
      </c>
    </row>
    <row r="50" spans="1:37" ht="23.25" customHeight="1">
      <c r="A50" s="21">
        <v>3515</v>
      </c>
      <c r="B50" s="22" t="s">
        <v>170</v>
      </c>
      <c r="C50" s="29"/>
      <c r="D50" s="30">
        <f t="shared" si="0"/>
        <v>9886331.920000002</v>
      </c>
      <c r="E50" s="25">
        <f aca="true" t="shared" si="6" ref="E50:AK50">SUM(E49:E49)</f>
        <v>8556267.22</v>
      </c>
      <c r="F50" s="26">
        <f t="shared" si="6"/>
        <v>0</v>
      </c>
      <c r="G50" s="26">
        <f t="shared" si="6"/>
        <v>0</v>
      </c>
      <c r="H50" s="26">
        <f t="shared" si="6"/>
        <v>648771.89</v>
      </c>
      <c r="I50" s="26">
        <f t="shared" si="6"/>
        <v>0</v>
      </c>
      <c r="J50" s="26">
        <f t="shared" si="6"/>
        <v>0</v>
      </c>
      <c r="K50" s="26">
        <f t="shared" si="6"/>
        <v>0</v>
      </c>
      <c r="L50" s="26">
        <f t="shared" si="6"/>
        <v>0</v>
      </c>
      <c r="M50" s="26">
        <f t="shared" si="6"/>
        <v>27642.35</v>
      </c>
      <c r="N50" s="26">
        <f t="shared" si="6"/>
        <v>0</v>
      </c>
      <c r="O50" s="26">
        <f t="shared" si="6"/>
        <v>0</v>
      </c>
      <c r="P50" s="26">
        <f t="shared" si="6"/>
        <v>0</v>
      </c>
      <c r="Q50" s="26">
        <f t="shared" si="6"/>
        <v>0</v>
      </c>
      <c r="R50" s="26">
        <f t="shared" si="6"/>
        <v>0</v>
      </c>
      <c r="S50" s="26">
        <f t="shared" si="6"/>
        <v>0</v>
      </c>
      <c r="T50" s="26">
        <f t="shared" si="6"/>
        <v>0</v>
      </c>
      <c r="U50" s="26">
        <f t="shared" si="6"/>
        <v>0</v>
      </c>
      <c r="V50" s="26">
        <f t="shared" si="6"/>
        <v>0</v>
      </c>
      <c r="W50" s="26">
        <f t="shared" si="6"/>
        <v>0</v>
      </c>
      <c r="X50" s="26">
        <f t="shared" si="6"/>
        <v>0</v>
      </c>
      <c r="Y50" s="26">
        <f t="shared" si="6"/>
        <v>0</v>
      </c>
      <c r="Z50" s="26">
        <f t="shared" si="6"/>
        <v>0</v>
      </c>
      <c r="AA50" s="26">
        <f t="shared" si="6"/>
        <v>0</v>
      </c>
      <c r="AB50" s="26">
        <f t="shared" si="6"/>
        <v>0</v>
      </c>
      <c r="AC50" s="26">
        <f t="shared" si="6"/>
        <v>0</v>
      </c>
      <c r="AD50" s="26">
        <f t="shared" si="6"/>
        <v>0</v>
      </c>
      <c r="AE50" s="26">
        <f t="shared" si="6"/>
        <v>0</v>
      </c>
      <c r="AF50" s="26">
        <f t="shared" si="6"/>
        <v>0</v>
      </c>
      <c r="AG50" s="26">
        <f t="shared" si="6"/>
        <v>0</v>
      </c>
      <c r="AH50" s="26">
        <f t="shared" si="6"/>
        <v>642138.46</v>
      </c>
      <c r="AI50" s="26">
        <f t="shared" si="6"/>
        <v>0</v>
      </c>
      <c r="AJ50" s="26">
        <f t="shared" si="6"/>
        <v>0</v>
      </c>
      <c r="AK50" s="27">
        <f t="shared" si="6"/>
        <v>11512</v>
      </c>
    </row>
    <row r="51" spans="1:37" ht="18.75" customHeight="1">
      <c r="A51" s="13">
        <v>37</v>
      </c>
      <c r="B51" s="8" t="s">
        <v>171</v>
      </c>
      <c r="C51" s="3" t="s">
        <v>172</v>
      </c>
      <c r="D51" s="28">
        <f t="shared" si="0"/>
        <v>122855922.27000001</v>
      </c>
      <c r="E51" s="9">
        <v>60973661.99</v>
      </c>
      <c r="F51" s="10"/>
      <c r="G51" s="10"/>
      <c r="H51" s="10">
        <v>549362.38</v>
      </c>
      <c r="I51" s="10">
        <v>136</v>
      </c>
      <c r="J51" s="10"/>
      <c r="K51" s="10"/>
      <c r="L51" s="10"/>
      <c r="M51" s="10">
        <v>20060</v>
      </c>
      <c r="N51" s="10"/>
      <c r="O51" s="10"/>
      <c r="P51" s="10"/>
      <c r="Q51" s="10">
        <v>3044000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>
        <v>1243804.3</v>
      </c>
      <c r="AI51" s="10">
        <v>611678.59</v>
      </c>
      <c r="AJ51" s="10">
        <v>56413219.01</v>
      </c>
      <c r="AK51" s="11"/>
    </row>
    <row r="52" spans="1:37" ht="18.75" customHeight="1">
      <c r="A52" s="7">
        <v>38</v>
      </c>
      <c r="B52" s="8" t="s">
        <v>173</v>
      </c>
      <c r="C52" s="3" t="s">
        <v>174</v>
      </c>
      <c r="D52" s="28">
        <f t="shared" si="0"/>
        <v>319417143.42999995</v>
      </c>
      <c r="E52" s="9">
        <v>275695917.58</v>
      </c>
      <c r="F52" s="10"/>
      <c r="G52" s="10"/>
      <c r="H52" s="10">
        <v>71328.6</v>
      </c>
      <c r="I52" s="10">
        <v>39930</v>
      </c>
      <c r="J52" s="10"/>
      <c r="K52" s="10"/>
      <c r="L52" s="10"/>
      <c r="M52" s="10">
        <v>10103.9</v>
      </c>
      <c r="N52" s="10"/>
      <c r="O52" s="10"/>
      <c r="P52" s="10"/>
      <c r="Q52" s="10">
        <v>26935600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>
        <v>13338582.95</v>
      </c>
      <c r="AI52" s="10"/>
      <c r="AJ52" s="10">
        <v>3284486.4</v>
      </c>
      <c r="AK52" s="11">
        <v>41194</v>
      </c>
    </row>
    <row r="53" spans="1:37" ht="18.75" customHeight="1">
      <c r="A53" s="7">
        <v>39</v>
      </c>
      <c r="B53" s="8" t="s">
        <v>175</v>
      </c>
      <c r="C53" s="3" t="s">
        <v>176</v>
      </c>
      <c r="D53" s="28">
        <f t="shared" si="0"/>
        <v>612076744.5400001</v>
      </c>
      <c r="E53" s="9">
        <v>442023577.04</v>
      </c>
      <c r="F53" s="10"/>
      <c r="G53" s="10"/>
      <c r="H53" s="10">
        <v>3048150.26</v>
      </c>
      <c r="I53" s="10">
        <v>394454</v>
      </c>
      <c r="J53" s="10"/>
      <c r="K53" s="10"/>
      <c r="L53" s="10"/>
      <c r="M53" s="10">
        <v>355963</v>
      </c>
      <c r="N53" s="10"/>
      <c r="O53" s="10"/>
      <c r="P53" s="10"/>
      <c r="Q53" s="10">
        <v>22110200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>
        <v>8409792.24</v>
      </c>
      <c r="AI53" s="10">
        <v>220713.6</v>
      </c>
      <c r="AJ53" s="10">
        <v>132208428.5</v>
      </c>
      <c r="AK53" s="11">
        <v>3305465.9</v>
      </c>
    </row>
    <row r="54" spans="1:37" ht="18.75" customHeight="1">
      <c r="A54" s="7">
        <v>40</v>
      </c>
      <c r="B54" s="8" t="s">
        <v>177</v>
      </c>
      <c r="C54" s="3" t="s">
        <v>178</v>
      </c>
      <c r="D54" s="28">
        <f t="shared" si="0"/>
        <v>102091725.61</v>
      </c>
      <c r="E54" s="9">
        <v>95630736.85</v>
      </c>
      <c r="F54" s="10"/>
      <c r="G54" s="10"/>
      <c r="H54" s="10">
        <v>872848.33</v>
      </c>
      <c r="I54" s="10">
        <v>22060</v>
      </c>
      <c r="J54" s="10"/>
      <c r="K54" s="10"/>
      <c r="L54" s="10"/>
      <c r="M54" s="10">
        <v>3923578.01</v>
      </c>
      <c r="N54" s="10"/>
      <c r="O54" s="10"/>
      <c r="P54" s="10"/>
      <c r="Q54" s="10"/>
      <c r="R54" s="10"/>
      <c r="S54" s="10">
        <v>859444.2</v>
      </c>
      <c r="T54" s="10">
        <v>68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>
        <v>34976.9</v>
      </c>
      <c r="AI54" s="10"/>
      <c r="AJ54" s="10">
        <v>251470</v>
      </c>
      <c r="AK54" s="11">
        <v>496543.32</v>
      </c>
    </row>
    <row r="55" spans="1:37" ht="18.75" customHeight="1">
      <c r="A55" s="7">
        <v>41</v>
      </c>
      <c r="B55" s="8" t="s">
        <v>179</v>
      </c>
      <c r="C55" s="3" t="s">
        <v>180</v>
      </c>
      <c r="D55" s="28">
        <f t="shared" si="0"/>
        <v>14224081.23</v>
      </c>
      <c r="E55" s="9">
        <v>799036</v>
      </c>
      <c r="F55" s="10"/>
      <c r="G55" s="10"/>
      <c r="H55" s="10">
        <v>473030.16</v>
      </c>
      <c r="I55" s="10">
        <v>12121</v>
      </c>
      <c r="J55" s="10"/>
      <c r="K55" s="10"/>
      <c r="L55" s="10"/>
      <c r="M55" s="10">
        <v>57411.68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>
        <v>106896.17</v>
      </c>
      <c r="AI55" s="10"/>
      <c r="AJ55" s="10">
        <v>12775586.22</v>
      </c>
      <c r="AK55" s="11"/>
    </row>
    <row r="56" spans="1:37" ht="18.75" customHeight="1">
      <c r="A56" s="7">
        <v>42</v>
      </c>
      <c r="B56" s="8" t="s">
        <v>181</v>
      </c>
      <c r="C56" s="3" t="s">
        <v>182</v>
      </c>
      <c r="D56" s="28">
        <f t="shared" si="0"/>
        <v>116492787.4</v>
      </c>
      <c r="E56" s="9">
        <v>101822496.76</v>
      </c>
      <c r="F56" s="10"/>
      <c r="G56" s="10"/>
      <c r="H56" s="10">
        <v>439535.5</v>
      </c>
      <c r="I56" s="10"/>
      <c r="J56" s="10"/>
      <c r="K56" s="10"/>
      <c r="L56" s="10"/>
      <c r="M56" s="10">
        <v>44296.3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>
        <v>8954714.12</v>
      </c>
      <c r="AI56" s="10"/>
      <c r="AJ56" s="10">
        <v>5215233</v>
      </c>
      <c r="AK56" s="11">
        <v>16511.72</v>
      </c>
    </row>
    <row r="57" spans="1:37" ht="18.75" customHeight="1">
      <c r="A57" s="7">
        <v>43</v>
      </c>
      <c r="B57" s="8" t="s">
        <v>183</v>
      </c>
      <c r="C57" s="3" t="s">
        <v>184</v>
      </c>
      <c r="D57" s="28">
        <f t="shared" si="0"/>
        <v>413663652.39000005</v>
      </c>
      <c r="E57" s="9">
        <v>213711666.44</v>
      </c>
      <c r="F57" s="10"/>
      <c r="G57" s="10"/>
      <c r="H57" s="10">
        <v>762856.8</v>
      </c>
      <c r="I57" s="10">
        <v>2430</v>
      </c>
      <c r="J57" s="10"/>
      <c r="K57" s="10"/>
      <c r="L57" s="10"/>
      <c r="M57" s="10">
        <v>700845.12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>
        <v>18142920.81</v>
      </c>
      <c r="AI57" s="10">
        <v>12216065.57</v>
      </c>
      <c r="AJ57" s="10">
        <v>166380156.72</v>
      </c>
      <c r="AK57" s="11">
        <v>1746710.93</v>
      </c>
    </row>
    <row r="58" spans="1:37" ht="24.75" customHeight="1">
      <c r="A58" s="21">
        <v>3527</v>
      </c>
      <c r="B58" s="22" t="s">
        <v>185</v>
      </c>
      <c r="C58" s="29"/>
      <c r="D58" s="30">
        <f t="shared" si="0"/>
        <v>1700822056.87</v>
      </c>
      <c r="E58" s="25">
        <f aca="true" t="shared" si="7" ref="E58:AK58">SUM(E51:E57)</f>
        <v>1190657092.66</v>
      </c>
      <c r="F58" s="26">
        <f t="shared" si="7"/>
        <v>0</v>
      </c>
      <c r="G58" s="26">
        <f t="shared" si="7"/>
        <v>0</v>
      </c>
      <c r="H58" s="26">
        <f t="shared" si="7"/>
        <v>6217112.029999999</v>
      </c>
      <c r="I58" s="26">
        <f t="shared" si="7"/>
        <v>471131</v>
      </c>
      <c r="J58" s="26">
        <f t="shared" si="7"/>
        <v>0</v>
      </c>
      <c r="K58" s="26">
        <f t="shared" si="7"/>
        <v>0</v>
      </c>
      <c r="L58" s="26">
        <f t="shared" si="7"/>
        <v>0</v>
      </c>
      <c r="M58" s="26">
        <f t="shared" si="7"/>
        <v>5112258.01</v>
      </c>
      <c r="N58" s="26">
        <f t="shared" si="7"/>
        <v>0</v>
      </c>
      <c r="O58" s="26">
        <f t="shared" si="7"/>
        <v>0</v>
      </c>
      <c r="P58" s="26">
        <f t="shared" si="7"/>
        <v>0</v>
      </c>
      <c r="Q58" s="26">
        <f t="shared" si="7"/>
        <v>52089800</v>
      </c>
      <c r="R58" s="26">
        <f t="shared" si="7"/>
        <v>0</v>
      </c>
      <c r="S58" s="26">
        <f t="shared" si="7"/>
        <v>859444.2</v>
      </c>
      <c r="T58" s="26">
        <f t="shared" si="7"/>
        <v>68</v>
      </c>
      <c r="U58" s="26">
        <f t="shared" si="7"/>
        <v>0</v>
      </c>
      <c r="V58" s="26">
        <f t="shared" si="7"/>
        <v>0</v>
      </c>
      <c r="W58" s="26">
        <f t="shared" si="7"/>
        <v>0</v>
      </c>
      <c r="X58" s="26">
        <f t="shared" si="7"/>
        <v>0</v>
      </c>
      <c r="Y58" s="26">
        <f t="shared" si="7"/>
        <v>0</v>
      </c>
      <c r="Z58" s="26">
        <f t="shared" si="7"/>
        <v>0</v>
      </c>
      <c r="AA58" s="26">
        <f t="shared" si="7"/>
        <v>0</v>
      </c>
      <c r="AB58" s="26">
        <f t="shared" si="7"/>
        <v>0</v>
      </c>
      <c r="AC58" s="26">
        <f t="shared" si="7"/>
        <v>0</v>
      </c>
      <c r="AD58" s="26">
        <f t="shared" si="7"/>
        <v>0</v>
      </c>
      <c r="AE58" s="26">
        <f t="shared" si="7"/>
        <v>0</v>
      </c>
      <c r="AF58" s="26">
        <f t="shared" si="7"/>
        <v>0</v>
      </c>
      <c r="AG58" s="26">
        <f t="shared" si="7"/>
        <v>0</v>
      </c>
      <c r="AH58" s="26">
        <f t="shared" si="7"/>
        <v>50231687.489999995</v>
      </c>
      <c r="AI58" s="26">
        <f t="shared" si="7"/>
        <v>13048457.76</v>
      </c>
      <c r="AJ58" s="26">
        <f t="shared" si="7"/>
        <v>376528579.85</v>
      </c>
      <c r="AK58" s="27">
        <f t="shared" si="7"/>
        <v>5606425.87</v>
      </c>
    </row>
    <row r="59" spans="1:37" ht="18.75" customHeight="1">
      <c r="A59" s="7">
        <v>44</v>
      </c>
      <c r="B59" s="8" t="s">
        <v>186</v>
      </c>
      <c r="C59" s="3" t="s">
        <v>187</v>
      </c>
      <c r="D59" s="28">
        <f t="shared" si="0"/>
        <v>17749273.299999997</v>
      </c>
      <c r="E59" s="9">
        <v>1386888.22</v>
      </c>
      <c r="F59" s="10"/>
      <c r="G59" s="10"/>
      <c r="H59" s="10">
        <v>59563.64</v>
      </c>
      <c r="I59" s="10"/>
      <c r="J59" s="10"/>
      <c r="K59" s="10"/>
      <c r="L59" s="10"/>
      <c r="M59" s="10">
        <v>3000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>
        <v>341687.97</v>
      </c>
      <c r="AI59" s="10"/>
      <c r="AJ59" s="10">
        <v>15900018.18</v>
      </c>
      <c r="AK59" s="11">
        <v>58115.29</v>
      </c>
    </row>
    <row r="60" spans="1:37" ht="18.75" customHeight="1">
      <c r="A60" s="7">
        <v>45</v>
      </c>
      <c r="B60" s="8" t="s">
        <v>188</v>
      </c>
      <c r="C60" s="3" t="s">
        <v>189</v>
      </c>
      <c r="D60" s="28">
        <f t="shared" si="0"/>
        <v>79047104.76</v>
      </c>
      <c r="E60" s="9">
        <v>334423.42</v>
      </c>
      <c r="F60" s="10"/>
      <c r="G60" s="10"/>
      <c r="H60" s="10">
        <v>23512</v>
      </c>
      <c r="I60" s="10">
        <v>75932</v>
      </c>
      <c r="J60" s="10"/>
      <c r="K60" s="10"/>
      <c r="L60" s="10"/>
      <c r="M60" s="10">
        <v>29134.22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>
        <v>57640.5</v>
      </c>
      <c r="AI60" s="10"/>
      <c r="AJ60" s="10">
        <v>78526462.62</v>
      </c>
      <c r="AK60" s="11"/>
    </row>
    <row r="61" spans="1:37" ht="22.5" customHeight="1" thickBot="1">
      <c r="A61" s="31" t="s">
        <v>190</v>
      </c>
      <c r="B61" s="32" t="s">
        <v>191</v>
      </c>
      <c r="C61" s="33"/>
      <c r="D61" s="34">
        <f t="shared" si="0"/>
        <v>96796378.06000002</v>
      </c>
      <c r="E61" s="35">
        <f aca="true" t="shared" si="8" ref="E61:AK61">SUM(E59:E60)</f>
        <v>1721311.64</v>
      </c>
      <c r="F61" s="36">
        <f t="shared" si="8"/>
        <v>0</v>
      </c>
      <c r="G61" s="36">
        <f t="shared" si="8"/>
        <v>0</v>
      </c>
      <c r="H61" s="36">
        <f t="shared" si="8"/>
        <v>83075.64</v>
      </c>
      <c r="I61" s="36">
        <f t="shared" si="8"/>
        <v>75932</v>
      </c>
      <c r="J61" s="36">
        <f t="shared" si="8"/>
        <v>0</v>
      </c>
      <c r="K61" s="36">
        <f t="shared" si="8"/>
        <v>0</v>
      </c>
      <c r="L61" s="36">
        <f t="shared" si="8"/>
        <v>0</v>
      </c>
      <c r="M61" s="36">
        <f t="shared" si="8"/>
        <v>32134.22</v>
      </c>
      <c r="N61" s="36">
        <f t="shared" si="8"/>
        <v>0</v>
      </c>
      <c r="O61" s="36">
        <f t="shared" si="8"/>
        <v>0</v>
      </c>
      <c r="P61" s="37">
        <f t="shared" si="8"/>
        <v>0</v>
      </c>
      <c r="Q61" s="37">
        <f t="shared" si="8"/>
        <v>0</v>
      </c>
      <c r="R61" s="37">
        <f t="shared" si="8"/>
        <v>0</v>
      </c>
      <c r="S61" s="37">
        <f t="shared" si="8"/>
        <v>0</v>
      </c>
      <c r="T61" s="37">
        <f t="shared" si="8"/>
        <v>0</v>
      </c>
      <c r="U61" s="37">
        <f t="shared" si="8"/>
        <v>0</v>
      </c>
      <c r="V61" s="37">
        <f t="shared" si="8"/>
        <v>0</v>
      </c>
      <c r="W61" s="37">
        <f t="shared" si="8"/>
        <v>0</v>
      </c>
      <c r="X61" s="37">
        <f t="shared" si="8"/>
        <v>0</v>
      </c>
      <c r="Y61" s="37">
        <f t="shared" si="8"/>
        <v>0</v>
      </c>
      <c r="Z61" s="37">
        <f t="shared" si="8"/>
        <v>0</v>
      </c>
      <c r="AA61" s="38">
        <f t="shared" si="8"/>
        <v>0</v>
      </c>
      <c r="AB61" s="38">
        <f t="shared" si="8"/>
        <v>0</v>
      </c>
      <c r="AC61" s="38">
        <f t="shared" si="8"/>
        <v>0</v>
      </c>
      <c r="AD61" s="38">
        <f t="shared" si="8"/>
        <v>0</v>
      </c>
      <c r="AE61" s="38">
        <f t="shared" si="8"/>
        <v>0</v>
      </c>
      <c r="AF61" s="38">
        <f t="shared" si="8"/>
        <v>0</v>
      </c>
      <c r="AG61" s="38">
        <f t="shared" si="8"/>
        <v>0</v>
      </c>
      <c r="AH61" s="38">
        <f t="shared" si="8"/>
        <v>399328.47</v>
      </c>
      <c r="AI61" s="38">
        <f t="shared" si="8"/>
        <v>0</v>
      </c>
      <c r="AJ61" s="38">
        <f t="shared" si="8"/>
        <v>94426480.80000001</v>
      </c>
      <c r="AK61" s="39">
        <f t="shared" si="8"/>
        <v>58115.29</v>
      </c>
    </row>
    <row r="62" spans="1:37" ht="21" customHeight="1" thickBot="1">
      <c r="A62" s="40" t="s">
        <v>192</v>
      </c>
      <c r="B62" s="41"/>
      <c r="C62" s="50"/>
      <c r="D62" s="42">
        <f>SUM(D20,D22,D42,D44,D48,D50,D58,D61)</f>
        <v>15100129097.37</v>
      </c>
      <c r="E62" s="43">
        <f aca="true" t="shared" si="9" ref="E62:AK62">SUM(E20,E22,E42,E44,E48,E50,E58,E61)</f>
        <v>9587329152.67</v>
      </c>
      <c r="F62" s="43">
        <f t="shared" si="9"/>
        <v>0</v>
      </c>
      <c r="G62" s="43">
        <f t="shared" si="9"/>
        <v>0</v>
      </c>
      <c r="H62" s="44">
        <f t="shared" si="9"/>
        <v>52726059.84</v>
      </c>
      <c r="I62" s="44">
        <f t="shared" si="9"/>
        <v>32535528.380000003</v>
      </c>
      <c r="J62" s="43">
        <f t="shared" si="9"/>
        <v>0</v>
      </c>
      <c r="K62" s="43">
        <f t="shared" si="9"/>
        <v>0</v>
      </c>
      <c r="L62" s="43">
        <f t="shared" si="9"/>
        <v>0</v>
      </c>
      <c r="M62" s="43">
        <f t="shared" si="9"/>
        <v>42836620.47</v>
      </c>
      <c r="N62" s="44">
        <f t="shared" si="9"/>
        <v>0</v>
      </c>
      <c r="O62" s="43">
        <f t="shared" si="9"/>
        <v>0</v>
      </c>
      <c r="P62" s="43">
        <f t="shared" si="9"/>
        <v>0</v>
      </c>
      <c r="Q62" s="43">
        <f t="shared" si="9"/>
        <v>129375163</v>
      </c>
      <c r="R62" s="45">
        <f t="shared" si="9"/>
        <v>0</v>
      </c>
      <c r="S62" s="45">
        <f t="shared" si="9"/>
        <v>62775349.02</v>
      </c>
      <c r="T62" s="46">
        <f t="shared" si="9"/>
        <v>10254.529999999999</v>
      </c>
      <c r="U62" s="44">
        <f t="shared" si="9"/>
        <v>6275548.6899999995</v>
      </c>
      <c r="V62" s="43">
        <f t="shared" si="9"/>
        <v>0</v>
      </c>
      <c r="W62" s="43">
        <f t="shared" si="9"/>
        <v>0</v>
      </c>
      <c r="X62" s="46">
        <f t="shared" si="9"/>
        <v>0</v>
      </c>
      <c r="Y62" s="43">
        <f t="shared" si="9"/>
        <v>0</v>
      </c>
      <c r="Z62" s="45">
        <f t="shared" si="9"/>
        <v>0</v>
      </c>
      <c r="AA62" s="47">
        <f t="shared" si="9"/>
        <v>0</v>
      </c>
      <c r="AB62" s="48">
        <f t="shared" si="9"/>
        <v>0</v>
      </c>
      <c r="AC62" s="44">
        <f t="shared" si="9"/>
        <v>0</v>
      </c>
      <c r="AD62" s="43">
        <f t="shared" si="9"/>
        <v>0</v>
      </c>
      <c r="AE62" s="44">
        <f t="shared" si="9"/>
        <v>0</v>
      </c>
      <c r="AF62" s="44">
        <f t="shared" si="9"/>
        <v>5555212.96</v>
      </c>
      <c r="AG62" s="44">
        <f t="shared" si="9"/>
        <v>0</v>
      </c>
      <c r="AH62" s="43">
        <f t="shared" si="9"/>
        <v>310079888.73</v>
      </c>
      <c r="AI62" s="46">
        <f t="shared" si="9"/>
        <v>34008843.96</v>
      </c>
      <c r="AJ62" s="44">
        <f t="shared" si="9"/>
        <v>4773968063.170001</v>
      </c>
      <c r="AK62" s="49">
        <f t="shared" si="9"/>
        <v>62653411.95</v>
      </c>
    </row>
  </sheetData>
  <mergeCells count="40">
    <mergeCell ref="AJ4:AJ6"/>
    <mergeCell ref="AK4:AK6"/>
    <mergeCell ref="A7:A8"/>
    <mergeCell ref="B7:B8"/>
    <mergeCell ref="C7:C8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A1:C6"/>
    <mergeCell ref="D1:S3"/>
    <mergeCell ref="T1:AK3"/>
    <mergeCell ref="AD4:AD6"/>
    <mergeCell ref="AE4:AE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C4:AC6"/>
    <mergeCell ref="R4:R6"/>
    <mergeCell ref="S4:S6"/>
    <mergeCell ref="I4:I6"/>
    <mergeCell ref="J4:J6"/>
    <mergeCell ref="K4:K6"/>
    <mergeCell ref="D4:D8"/>
    <mergeCell ref="E4:E6"/>
    <mergeCell ref="F4:F6"/>
    <mergeCell ref="G4:G6"/>
    <mergeCell ref="H4:H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headerFooter>
    <oddHeader>&amp;R&amp;"Arial,Obyčejné"&amp;14
&amp;12Tabulka č. 16 Pohledávky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8ABB-58AF-4FFD-B33B-34946C7033E3}">
  <dimension ref="A1:AZ62"/>
  <sheetViews>
    <sheetView zoomScale="85" zoomScaleNormal="85" workbookViewId="0" topLeftCell="A1">
      <pane xSplit="3" ySplit="8" topLeftCell="D31" activePane="bottomRight" state="frozen"/>
      <selection pane="topRight" activeCell="D1" sqref="D1"/>
      <selection pane="bottomLeft" activeCell="A9" sqref="A9"/>
      <selection pane="bottomRight" activeCell="N1" sqref="N1:AA3"/>
    </sheetView>
  </sheetViews>
  <sheetFormatPr defaultColWidth="9.140625" defaultRowHeight="15"/>
  <cols>
    <col min="1" max="1" width="5.140625" style="0" customWidth="1"/>
    <col min="2" max="2" width="8.28125" style="0" customWidth="1"/>
    <col min="3" max="3" width="44.00390625" style="0" customWidth="1"/>
    <col min="4" max="4" width="12.57421875" style="0" customWidth="1"/>
    <col min="5" max="5" width="4.140625" style="0" customWidth="1"/>
    <col min="6" max="6" width="4.28125" style="0" customWidth="1"/>
    <col min="7" max="7" width="4.00390625" style="0" customWidth="1"/>
    <col min="8" max="8" width="9.00390625" style="0" customWidth="1"/>
    <col min="9" max="9" width="3.57421875" style="0" customWidth="1"/>
    <col min="10" max="10" width="3.421875" style="0" customWidth="1"/>
    <col min="11" max="11" width="12.7109375" style="0" customWidth="1"/>
    <col min="12" max="12" width="11.00390625" style="0" customWidth="1"/>
    <col min="13" max="13" width="4.28125" style="0" customWidth="1"/>
    <col min="14" max="14" width="13.7109375" style="0" customWidth="1"/>
    <col min="15" max="15" width="3.28125" style="0" customWidth="1"/>
    <col min="16" max="16" width="4.28125" style="0" customWidth="1"/>
    <col min="17" max="17" width="4.140625" style="0" customWidth="1"/>
    <col min="18" max="18" width="3.28125" style="0" customWidth="1"/>
    <col min="19" max="19" width="12.57421875" style="0" customWidth="1"/>
    <col min="20" max="20" width="4.28125" style="0" customWidth="1"/>
    <col min="21" max="21" width="11.140625" style="0" customWidth="1"/>
    <col min="22" max="22" width="3.57421875" style="0" customWidth="1"/>
    <col min="23" max="23" width="4.00390625" style="0" customWidth="1"/>
    <col min="24" max="24" width="12.57421875" style="0" customWidth="1"/>
    <col min="25" max="25" width="10.8515625" style="0" customWidth="1"/>
    <col min="26" max="26" width="12.421875" style="0" customWidth="1"/>
    <col min="27" max="27" width="11.00390625" style="0" customWidth="1"/>
    <col min="28" max="28" width="4.7109375" style="0" customWidth="1"/>
    <col min="29" max="29" width="11.00390625" style="0" customWidth="1"/>
    <col min="30" max="30" width="11.140625" style="0" customWidth="1"/>
    <col min="31" max="31" width="11.00390625" style="0" customWidth="1"/>
    <col min="32" max="32" width="9.00390625" style="0" customWidth="1"/>
    <col min="33" max="33" width="10.140625" style="0" customWidth="1"/>
    <col min="34" max="34" width="8.8515625" style="0" customWidth="1"/>
    <col min="35" max="35" width="4.140625" style="0" customWidth="1"/>
    <col min="36" max="36" width="4.28125" style="0" customWidth="1"/>
    <col min="37" max="37" width="4.57421875" style="0" customWidth="1"/>
    <col min="38" max="38" width="4.140625" style="0" customWidth="1"/>
    <col min="39" max="39" width="4.8515625" style="0" customWidth="1"/>
    <col min="40" max="40" width="4.00390625" style="0" customWidth="1"/>
    <col min="41" max="41" width="3.421875" style="0" customWidth="1"/>
    <col min="42" max="42" width="3.8515625" style="0" customWidth="1"/>
    <col min="43" max="43" width="4.421875" style="0" customWidth="1"/>
    <col min="44" max="44" width="4.140625" style="0" customWidth="1"/>
    <col min="45" max="45" width="5.140625" style="0" customWidth="1"/>
    <col min="46" max="46" width="12.57421875" style="0" customWidth="1"/>
    <col min="47" max="47" width="4.7109375" style="0" customWidth="1"/>
    <col min="48" max="48" width="5.7109375" style="0" customWidth="1"/>
    <col min="49" max="49" width="10.00390625" style="0" customWidth="1"/>
    <col min="50" max="50" width="11.00390625" style="0" customWidth="1"/>
    <col min="51" max="51" width="12.57421875" style="0" customWidth="1"/>
    <col min="52" max="52" width="11.140625" style="0" customWidth="1"/>
  </cols>
  <sheetData>
    <row r="1" spans="1:52" ht="9" customHeight="1">
      <c r="A1" s="169" t="s">
        <v>198</v>
      </c>
      <c r="B1" s="170"/>
      <c r="C1" s="171"/>
      <c r="D1" s="178" t="s">
        <v>199</v>
      </c>
      <c r="E1" s="178"/>
      <c r="F1" s="178"/>
      <c r="G1" s="178"/>
      <c r="H1" s="178"/>
      <c r="I1" s="178"/>
      <c r="J1" s="178"/>
      <c r="K1" s="178"/>
      <c r="L1" s="178"/>
      <c r="M1" s="179"/>
      <c r="N1" s="197" t="s">
        <v>200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 t="s">
        <v>200</v>
      </c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200"/>
    </row>
    <row r="2" spans="1:52" ht="8.25" customHeight="1">
      <c r="A2" s="172"/>
      <c r="B2" s="173"/>
      <c r="C2" s="174"/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98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201"/>
    </row>
    <row r="3" spans="1:52" ht="5.25" customHeight="1" thickBot="1">
      <c r="A3" s="172"/>
      <c r="B3" s="173"/>
      <c r="C3" s="174"/>
      <c r="D3" s="182"/>
      <c r="E3" s="182"/>
      <c r="F3" s="182"/>
      <c r="G3" s="182"/>
      <c r="H3" s="182"/>
      <c r="I3" s="182"/>
      <c r="J3" s="182"/>
      <c r="K3" s="182"/>
      <c r="L3" s="182"/>
      <c r="M3" s="183"/>
      <c r="N3" s="199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202"/>
    </row>
    <row r="4" spans="1:52" ht="9.75" customHeight="1">
      <c r="A4" s="172"/>
      <c r="B4" s="173"/>
      <c r="C4" s="174"/>
      <c r="D4" s="184" t="s">
        <v>201</v>
      </c>
      <c r="E4" s="166" t="s">
        <v>202</v>
      </c>
      <c r="F4" s="166" t="s">
        <v>203</v>
      </c>
      <c r="G4" s="166" t="s">
        <v>204</v>
      </c>
      <c r="H4" s="166" t="s">
        <v>205</v>
      </c>
      <c r="I4" s="166" t="s">
        <v>206</v>
      </c>
      <c r="J4" s="166" t="s">
        <v>207</v>
      </c>
      <c r="K4" s="166" t="s">
        <v>208</v>
      </c>
      <c r="L4" s="166" t="s">
        <v>209</v>
      </c>
      <c r="M4" s="186" t="s">
        <v>210</v>
      </c>
      <c r="N4" s="189" t="s">
        <v>211</v>
      </c>
      <c r="O4" s="166" t="s">
        <v>212</v>
      </c>
      <c r="P4" s="166" t="s">
        <v>291</v>
      </c>
      <c r="Q4" s="166" t="s">
        <v>213</v>
      </c>
      <c r="R4" s="166" t="s">
        <v>214</v>
      </c>
      <c r="S4" s="166" t="s">
        <v>215</v>
      </c>
      <c r="T4" s="191" t="s">
        <v>216</v>
      </c>
      <c r="U4" s="191" t="s">
        <v>217</v>
      </c>
      <c r="V4" s="191" t="s">
        <v>218</v>
      </c>
      <c r="W4" s="191" t="s">
        <v>219</v>
      </c>
      <c r="X4" s="191" t="s">
        <v>220</v>
      </c>
      <c r="Y4" s="191" t="s">
        <v>221</v>
      </c>
      <c r="Z4" s="191" t="s">
        <v>222</v>
      </c>
      <c r="AA4" s="191" t="s">
        <v>12</v>
      </c>
      <c r="AB4" s="191" t="s">
        <v>223</v>
      </c>
      <c r="AC4" s="191" t="s">
        <v>224</v>
      </c>
      <c r="AD4" s="191" t="s">
        <v>225</v>
      </c>
      <c r="AE4" s="191" t="s">
        <v>226</v>
      </c>
      <c r="AF4" s="191" t="s">
        <v>227</v>
      </c>
      <c r="AG4" s="191" t="s">
        <v>228</v>
      </c>
      <c r="AH4" s="191" t="s">
        <v>229</v>
      </c>
      <c r="AI4" s="191" t="s">
        <v>230</v>
      </c>
      <c r="AJ4" s="191" t="s">
        <v>231</v>
      </c>
      <c r="AK4" s="191" t="s">
        <v>232</v>
      </c>
      <c r="AL4" s="191" t="s">
        <v>233</v>
      </c>
      <c r="AM4" s="191" t="s">
        <v>234</v>
      </c>
      <c r="AN4" s="166" t="s">
        <v>235</v>
      </c>
      <c r="AO4" s="191" t="s">
        <v>236</v>
      </c>
      <c r="AP4" s="166" t="s">
        <v>237</v>
      </c>
      <c r="AQ4" s="166" t="s">
        <v>238</v>
      </c>
      <c r="AR4" s="166" t="s">
        <v>239</v>
      </c>
      <c r="AS4" s="166" t="s">
        <v>240</v>
      </c>
      <c r="AT4" s="166" t="s">
        <v>241</v>
      </c>
      <c r="AU4" s="166" t="s">
        <v>26</v>
      </c>
      <c r="AV4" s="166" t="s">
        <v>242</v>
      </c>
      <c r="AW4" s="166" t="s">
        <v>243</v>
      </c>
      <c r="AX4" s="166" t="s">
        <v>244</v>
      </c>
      <c r="AY4" s="166" t="s">
        <v>245</v>
      </c>
      <c r="AZ4" s="209" t="s">
        <v>246</v>
      </c>
    </row>
    <row r="5" spans="1:52" ht="9.75" customHeight="1">
      <c r="A5" s="172"/>
      <c r="B5" s="173"/>
      <c r="C5" s="174"/>
      <c r="D5" s="184"/>
      <c r="E5" s="167"/>
      <c r="F5" s="167"/>
      <c r="G5" s="167"/>
      <c r="H5" s="167"/>
      <c r="I5" s="167"/>
      <c r="J5" s="167"/>
      <c r="K5" s="167"/>
      <c r="L5" s="167"/>
      <c r="M5" s="187"/>
      <c r="N5" s="189"/>
      <c r="O5" s="167"/>
      <c r="P5" s="167"/>
      <c r="Q5" s="167"/>
      <c r="R5" s="167"/>
      <c r="S5" s="167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67"/>
      <c r="AO5" s="192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210"/>
    </row>
    <row r="6" spans="1:52" ht="125.25" customHeight="1" thickBot="1">
      <c r="A6" s="175"/>
      <c r="B6" s="176"/>
      <c r="C6" s="177"/>
      <c r="D6" s="184"/>
      <c r="E6" s="168"/>
      <c r="F6" s="168"/>
      <c r="G6" s="168"/>
      <c r="H6" s="168"/>
      <c r="I6" s="168"/>
      <c r="J6" s="168"/>
      <c r="K6" s="168"/>
      <c r="L6" s="168"/>
      <c r="M6" s="188"/>
      <c r="N6" s="189"/>
      <c r="O6" s="168"/>
      <c r="P6" s="168"/>
      <c r="Q6" s="168"/>
      <c r="R6" s="168"/>
      <c r="S6" s="168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2"/>
      <c r="AH6" s="192"/>
      <c r="AI6" s="193"/>
      <c r="AJ6" s="193"/>
      <c r="AK6" s="193"/>
      <c r="AL6" s="193"/>
      <c r="AM6" s="193"/>
      <c r="AN6" s="168"/>
      <c r="AO6" s="193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211"/>
    </row>
    <row r="7" spans="1:52" ht="14.25" customHeight="1">
      <c r="A7" s="203" t="s">
        <v>31</v>
      </c>
      <c r="B7" s="205" t="s">
        <v>247</v>
      </c>
      <c r="C7" s="207" t="s">
        <v>33</v>
      </c>
      <c r="D7" s="184"/>
      <c r="E7" s="121" t="s">
        <v>248</v>
      </c>
      <c r="F7" s="121" t="s">
        <v>249</v>
      </c>
      <c r="G7" s="121" t="s">
        <v>250</v>
      </c>
      <c r="H7" s="121" t="s">
        <v>251</v>
      </c>
      <c r="I7" s="121" t="s">
        <v>252</v>
      </c>
      <c r="J7" s="121" t="s">
        <v>253</v>
      </c>
      <c r="K7" s="121" t="s">
        <v>254</v>
      </c>
      <c r="L7" s="121" t="s">
        <v>255</v>
      </c>
      <c r="M7" s="122">
        <v>475</v>
      </c>
      <c r="N7" s="189"/>
      <c r="O7" s="121" t="s">
        <v>256</v>
      </c>
      <c r="P7" s="121" t="s">
        <v>257</v>
      </c>
      <c r="Q7" s="121" t="s">
        <v>258</v>
      </c>
      <c r="R7" s="121" t="s">
        <v>259</v>
      </c>
      <c r="S7" s="121" t="s">
        <v>260</v>
      </c>
      <c r="T7" s="123" t="s">
        <v>261</v>
      </c>
      <c r="U7" s="123" t="s">
        <v>262</v>
      </c>
      <c r="V7" s="124" t="s">
        <v>263</v>
      </c>
      <c r="W7" s="124" t="s">
        <v>264</v>
      </c>
      <c r="X7" s="124" t="s">
        <v>265</v>
      </c>
      <c r="Y7" s="124" t="s">
        <v>266</v>
      </c>
      <c r="Z7" s="124" t="s">
        <v>37</v>
      </c>
      <c r="AA7" s="124" t="s">
        <v>38</v>
      </c>
      <c r="AB7" s="124" t="s">
        <v>39</v>
      </c>
      <c r="AC7" s="124" t="s">
        <v>40</v>
      </c>
      <c r="AD7" s="124" t="s">
        <v>267</v>
      </c>
      <c r="AE7" s="124" t="s">
        <v>268</v>
      </c>
      <c r="AF7" s="125" t="s">
        <v>269</v>
      </c>
      <c r="AG7" s="123" t="s">
        <v>270</v>
      </c>
      <c r="AH7" s="123" t="s">
        <v>271</v>
      </c>
      <c r="AI7" s="123" t="s">
        <v>272</v>
      </c>
      <c r="AJ7" s="123" t="s">
        <v>273</v>
      </c>
      <c r="AK7" s="123" t="s">
        <v>274</v>
      </c>
      <c r="AL7" s="123" t="s">
        <v>45</v>
      </c>
      <c r="AM7" s="123" t="s">
        <v>275</v>
      </c>
      <c r="AN7" s="121" t="s">
        <v>276</v>
      </c>
      <c r="AO7" s="124" t="s">
        <v>277</v>
      </c>
      <c r="AP7" s="121" t="s">
        <v>49</v>
      </c>
      <c r="AQ7" s="121" t="s">
        <v>278</v>
      </c>
      <c r="AR7" s="121" t="s">
        <v>279</v>
      </c>
      <c r="AS7" s="121" t="s">
        <v>280</v>
      </c>
      <c r="AT7" s="121" t="s">
        <v>281</v>
      </c>
      <c r="AU7" s="121" t="s">
        <v>282</v>
      </c>
      <c r="AV7" s="121" t="s">
        <v>283</v>
      </c>
      <c r="AW7" s="121" t="s">
        <v>284</v>
      </c>
      <c r="AX7" s="121" t="s">
        <v>285</v>
      </c>
      <c r="AY7" s="121" t="s">
        <v>286</v>
      </c>
      <c r="AZ7" s="126" t="s">
        <v>287</v>
      </c>
    </row>
    <row r="8" spans="1:52" ht="14.25" customHeight="1" thickBot="1">
      <c r="A8" s="204"/>
      <c r="B8" s="206"/>
      <c r="C8" s="208"/>
      <c r="D8" s="185"/>
      <c r="E8" s="51" t="s">
        <v>58</v>
      </c>
      <c r="F8" s="51" t="s">
        <v>59</v>
      </c>
      <c r="G8" s="51" t="s">
        <v>60</v>
      </c>
      <c r="H8" s="51" t="s">
        <v>61</v>
      </c>
      <c r="I8" s="51" t="s">
        <v>62</v>
      </c>
      <c r="J8" s="51" t="s">
        <v>63</v>
      </c>
      <c r="K8" s="51" t="s">
        <v>64</v>
      </c>
      <c r="L8" s="51" t="s">
        <v>65</v>
      </c>
      <c r="M8" s="52" t="s">
        <v>66</v>
      </c>
      <c r="N8" s="190"/>
      <c r="O8" s="51" t="s">
        <v>58</v>
      </c>
      <c r="P8" s="51" t="s">
        <v>59</v>
      </c>
      <c r="Q8" s="51" t="s">
        <v>60</v>
      </c>
      <c r="R8" s="51" t="s">
        <v>61</v>
      </c>
      <c r="S8" s="51" t="s">
        <v>62</v>
      </c>
      <c r="T8" s="53" t="s">
        <v>63</v>
      </c>
      <c r="U8" s="53" t="s">
        <v>64</v>
      </c>
      <c r="V8" s="53" t="s">
        <v>65</v>
      </c>
      <c r="W8" s="53" t="s">
        <v>66</v>
      </c>
      <c r="X8" s="53" t="s">
        <v>67</v>
      </c>
      <c r="Y8" s="53" t="s">
        <v>68</v>
      </c>
      <c r="Z8" s="53" t="s">
        <v>69</v>
      </c>
      <c r="AA8" s="53" t="s">
        <v>70</v>
      </c>
      <c r="AB8" s="53" t="s">
        <v>71</v>
      </c>
      <c r="AC8" s="53" t="s">
        <v>72</v>
      </c>
      <c r="AD8" s="53" t="s">
        <v>73</v>
      </c>
      <c r="AE8" s="53" t="s">
        <v>74</v>
      </c>
      <c r="AF8" s="53" t="s">
        <v>75</v>
      </c>
      <c r="AG8" s="53" t="s">
        <v>76</v>
      </c>
      <c r="AH8" s="53" t="s">
        <v>77</v>
      </c>
      <c r="AI8" s="53" t="s">
        <v>78</v>
      </c>
      <c r="AJ8" s="53" t="s">
        <v>79</v>
      </c>
      <c r="AK8" s="53" t="s">
        <v>80</v>
      </c>
      <c r="AL8" s="53" t="s">
        <v>81</v>
      </c>
      <c r="AM8" s="53" t="s">
        <v>82</v>
      </c>
      <c r="AN8" s="51" t="s">
        <v>83</v>
      </c>
      <c r="AO8" s="53" t="s">
        <v>84</v>
      </c>
      <c r="AP8" s="51" t="s">
        <v>85</v>
      </c>
      <c r="AQ8" s="51" t="s">
        <v>86</v>
      </c>
      <c r="AR8" s="51" t="s">
        <v>87</v>
      </c>
      <c r="AS8" s="51" t="s">
        <v>88</v>
      </c>
      <c r="AT8" s="51" t="s">
        <v>89</v>
      </c>
      <c r="AU8" s="51" t="s">
        <v>90</v>
      </c>
      <c r="AV8" s="51" t="s">
        <v>288</v>
      </c>
      <c r="AW8" s="51" t="s">
        <v>289</v>
      </c>
      <c r="AX8" s="51">
        <v>36</v>
      </c>
      <c r="AY8" s="51">
        <v>37</v>
      </c>
      <c r="AZ8" s="54">
        <v>38</v>
      </c>
    </row>
    <row r="9" spans="1:52" ht="12.95" customHeight="1">
      <c r="A9" s="55">
        <v>1</v>
      </c>
      <c r="B9" s="56" t="s">
        <v>91</v>
      </c>
      <c r="C9" s="57" t="s">
        <v>92</v>
      </c>
      <c r="D9" s="58">
        <f>SUM(E9:M9)</f>
        <v>6242329.12</v>
      </c>
      <c r="E9" s="59"/>
      <c r="F9" s="59"/>
      <c r="G9" s="59"/>
      <c r="H9" s="59"/>
      <c r="I9" s="60"/>
      <c r="J9" s="60"/>
      <c r="K9" s="60"/>
      <c r="L9" s="60">
        <v>6242329.12</v>
      </c>
      <c r="M9" s="61"/>
      <c r="N9" s="62">
        <f>SUM(O9:AZ9)</f>
        <v>1903102793.6299999</v>
      </c>
      <c r="O9" s="59"/>
      <c r="P9" s="59"/>
      <c r="Q9" s="59"/>
      <c r="R9" s="60"/>
      <c r="S9" s="60">
        <v>1317914383.97</v>
      </c>
      <c r="T9" s="60"/>
      <c r="U9" s="60">
        <v>4984979.59</v>
      </c>
      <c r="V9" s="59"/>
      <c r="W9" s="59"/>
      <c r="X9" s="59">
        <v>226697652</v>
      </c>
      <c r="Y9" s="59">
        <v>573261</v>
      </c>
      <c r="Z9" s="59">
        <v>88596525</v>
      </c>
      <c r="AA9" s="60">
        <v>39339768</v>
      </c>
      <c r="AB9" s="60"/>
      <c r="AC9" s="60"/>
      <c r="AD9" s="60">
        <v>29855055</v>
      </c>
      <c r="AE9" s="63"/>
      <c r="AF9" s="60"/>
      <c r="AG9" s="59"/>
      <c r="AH9" s="59"/>
      <c r="AI9" s="59"/>
      <c r="AJ9" s="60"/>
      <c r="AK9" s="60"/>
      <c r="AL9" s="60"/>
      <c r="AM9" s="60"/>
      <c r="AN9" s="60"/>
      <c r="AO9" s="59"/>
      <c r="AP9" s="59"/>
      <c r="AQ9" s="59"/>
      <c r="AR9" s="59"/>
      <c r="AS9" s="60"/>
      <c r="AT9" s="60">
        <v>35250335.17</v>
      </c>
      <c r="AU9" s="60"/>
      <c r="AV9" s="60"/>
      <c r="AW9" s="60"/>
      <c r="AX9" s="59">
        <v>27549549.06</v>
      </c>
      <c r="AY9" s="59">
        <v>127361508.84</v>
      </c>
      <c r="AZ9" s="64">
        <v>4979776</v>
      </c>
    </row>
    <row r="10" spans="1:52" ht="12.95" customHeight="1">
      <c r="A10" s="65">
        <v>2</v>
      </c>
      <c r="B10" s="66" t="s">
        <v>93</v>
      </c>
      <c r="C10" s="57" t="s">
        <v>94</v>
      </c>
      <c r="D10" s="58">
        <f aca="true" t="shared" si="0" ref="D10:D61">SUM(E10:M10)</f>
        <v>111215770.49</v>
      </c>
      <c r="E10" s="59"/>
      <c r="F10" s="59"/>
      <c r="G10" s="67"/>
      <c r="H10" s="68"/>
      <c r="I10" s="67"/>
      <c r="J10" s="67"/>
      <c r="K10" s="67">
        <v>111215770.49</v>
      </c>
      <c r="L10" s="67"/>
      <c r="M10" s="69"/>
      <c r="N10" s="62">
        <f aca="true" t="shared" si="1" ref="N10:N61">SUM(O10:AZ10)</f>
        <v>1356187798.8899999</v>
      </c>
      <c r="O10" s="68"/>
      <c r="P10" s="68"/>
      <c r="Q10" s="67"/>
      <c r="R10" s="68"/>
      <c r="S10" s="67">
        <v>557332871.79</v>
      </c>
      <c r="T10" s="68"/>
      <c r="U10" s="67">
        <v>7959361.86</v>
      </c>
      <c r="V10" s="68"/>
      <c r="W10" s="68"/>
      <c r="X10" s="68">
        <v>2318259</v>
      </c>
      <c r="Y10" s="67">
        <v>263160325.39</v>
      </c>
      <c r="Z10" s="68">
        <v>97669239</v>
      </c>
      <c r="AA10" s="67">
        <v>45147812</v>
      </c>
      <c r="AB10" s="68"/>
      <c r="AC10" s="67"/>
      <c r="AD10" s="68">
        <v>35685455</v>
      </c>
      <c r="AE10" s="70">
        <v>14251833.96</v>
      </c>
      <c r="AF10" s="67"/>
      <c r="AG10" s="67">
        <v>2575109.74</v>
      </c>
      <c r="AH10" s="68"/>
      <c r="AI10" s="67"/>
      <c r="AJ10" s="68"/>
      <c r="AK10" s="67"/>
      <c r="AL10" s="68"/>
      <c r="AM10" s="67"/>
      <c r="AN10" s="67"/>
      <c r="AO10" s="68"/>
      <c r="AP10" s="68"/>
      <c r="AQ10" s="67"/>
      <c r="AR10" s="68"/>
      <c r="AS10" s="67"/>
      <c r="AT10" s="68">
        <v>19020125.05</v>
      </c>
      <c r="AU10" s="67"/>
      <c r="AV10" s="68"/>
      <c r="AW10" s="67"/>
      <c r="AX10" s="68">
        <v>1255718.26</v>
      </c>
      <c r="AY10" s="67">
        <v>89931803.11</v>
      </c>
      <c r="AZ10" s="71">
        <v>219879884.73</v>
      </c>
    </row>
    <row r="11" spans="1:52" ht="12.95" customHeight="1">
      <c r="A11" s="65">
        <v>3</v>
      </c>
      <c r="B11" s="66" t="s">
        <v>95</v>
      </c>
      <c r="C11" s="57" t="s">
        <v>96</v>
      </c>
      <c r="D11" s="58">
        <f t="shared" si="0"/>
        <v>10595261.28</v>
      </c>
      <c r="E11" s="68"/>
      <c r="F11" s="68"/>
      <c r="G11" s="67"/>
      <c r="H11" s="68"/>
      <c r="I11" s="67"/>
      <c r="J11" s="67"/>
      <c r="K11" s="67"/>
      <c r="L11" s="67">
        <v>10595261.28</v>
      </c>
      <c r="M11" s="69"/>
      <c r="N11" s="58">
        <f t="shared" si="1"/>
        <v>1005022807.21</v>
      </c>
      <c r="O11" s="68"/>
      <c r="P11" s="68"/>
      <c r="Q11" s="67"/>
      <c r="R11" s="68"/>
      <c r="S11" s="67">
        <v>546560946.53</v>
      </c>
      <c r="T11" s="68"/>
      <c r="U11" s="67">
        <v>92650</v>
      </c>
      <c r="V11" s="68"/>
      <c r="W11" s="68"/>
      <c r="X11" s="68">
        <v>153535875.56</v>
      </c>
      <c r="Y11" s="67">
        <v>1182775</v>
      </c>
      <c r="Z11" s="68">
        <v>59479394.57</v>
      </c>
      <c r="AA11" s="67">
        <v>26979297</v>
      </c>
      <c r="AB11" s="68"/>
      <c r="AC11" s="67"/>
      <c r="AD11" s="68">
        <v>22167606</v>
      </c>
      <c r="AE11" s="67">
        <v>4583931.37</v>
      </c>
      <c r="AF11" s="68"/>
      <c r="AG11" s="67">
        <v>1860660.18</v>
      </c>
      <c r="AH11" s="68"/>
      <c r="AI11" s="67"/>
      <c r="AJ11" s="68"/>
      <c r="AK11" s="67"/>
      <c r="AL11" s="68"/>
      <c r="AM11" s="67"/>
      <c r="AN11" s="67"/>
      <c r="AO11" s="68"/>
      <c r="AP11" s="68"/>
      <c r="AQ11" s="67"/>
      <c r="AR11" s="68"/>
      <c r="AS11" s="67"/>
      <c r="AT11" s="68">
        <v>15612481.45</v>
      </c>
      <c r="AU11" s="67"/>
      <c r="AV11" s="68"/>
      <c r="AW11" s="67">
        <v>219782</v>
      </c>
      <c r="AX11" s="68">
        <v>1619279.46</v>
      </c>
      <c r="AY11" s="67">
        <v>164510834.07</v>
      </c>
      <c r="AZ11" s="71">
        <v>6617294.02</v>
      </c>
    </row>
    <row r="12" spans="1:52" ht="12.95" customHeight="1">
      <c r="A12" s="65">
        <v>4</v>
      </c>
      <c r="B12" s="66" t="s">
        <v>97</v>
      </c>
      <c r="C12" s="57" t="s">
        <v>98</v>
      </c>
      <c r="D12" s="58">
        <f t="shared" si="0"/>
        <v>414544060.51</v>
      </c>
      <c r="E12" s="68"/>
      <c r="F12" s="68"/>
      <c r="G12" s="67"/>
      <c r="H12" s="68">
        <v>129000</v>
      </c>
      <c r="I12" s="67"/>
      <c r="J12" s="67"/>
      <c r="K12" s="67"/>
      <c r="L12" s="67">
        <v>414415060.51</v>
      </c>
      <c r="M12" s="69"/>
      <c r="N12" s="58">
        <f t="shared" si="1"/>
        <v>1050199736.42</v>
      </c>
      <c r="O12" s="68"/>
      <c r="P12" s="68"/>
      <c r="Q12" s="67"/>
      <c r="R12" s="68"/>
      <c r="S12" s="67">
        <v>430066126.9</v>
      </c>
      <c r="T12" s="68"/>
      <c r="U12" s="67">
        <v>591099.52</v>
      </c>
      <c r="V12" s="68"/>
      <c r="W12" s="68"/>
      <c r="X12" s="68">
        <v>277187317</v>
      </c>
      <c r="Y12" s="67">
        <v>49387</v>
      </c>
      <c r="Z12" s="68">
        <v>101300826</v>
      </c>
      <c r="AA12" s="67">
        <v>48755381</v>
      </c>
      <c r="AB12" s="68"/>
      <c r="AC12" s="67">
        <v>67378750</v>
      </c>
      <c r="AD12" s="68">
        <v>43431680</v>
      </c>
      <c r="AE12" s="67"/>
      <c r="AF12" s="68"/>
      <c r="AG12" s="67"/>
      <c r="AH12" s="68"/>
      <c r="AI12" s="67"/>
      <c r="AJ12" s="68"/>
      <c r="AK12" s="67"/>
      <c r="AL12" s="68"/>
      <c r="AM12" s="67"/>
      <c r="AN12" s="67"/>
      <c r="AO12" s="68"/>
      <c r="AP12" s="68"/>
      <c r="AQ12" s="67"/>
      <c r="AR12" s="68"/>
      <c r="AS12" s="67"/>
      <c r="AT12" s="68">
        <v>76158343.39</v>
      </c>
      <c r="AU12" s="67"/>
      <c r="AV12" s="68"/>
      <c r="AW12" s="67"/>
      <c r="AX12" s="68">
        <v>88686.5</v>
      </c>
      <c r="AY12" s="67">
        <v>360235</v>
      </c>
      <c r="AZ12" s="71">
        <v>4831904.11</v>
      </c>
    </row>
    <row r="13" spans="1:52" ht="12.95" customHeight="1">
      <c r="A13" s="65">
        <v>5</v>
      </c>
      <c r="B13" s="66" t="s">
        <v>99</v>
      </c>
      <c r="C13" s="57" t="s">
        <v>100</v>
      </c>
      <c r="D13" s="58">
        <f t="shared" si="0"/>
        <v>23298898.02</v>
      </c>
      <c r="E13" s="68"/>
      <c r="F13" s="68"/>
      <c r="G13" s="67"/>
      <c r="H13" s="68"/>
      <c r="I13" s="67"/>
      <c r="J13" s="67"/>
      <c r="K13" s="67"/>
      <c r="L13" s="67">
        <v>23298898.02</v>
      </c>
      <c r="M13" s="69"/>
      <c r="N13" s="58">
        <f t="shared" si="1"/>
        <v>1398989625.96</v>
      </c>
      <c r="O13" s="68"/>
      <c r="P13" s="68"/>
      <c r="Q13" s="67"/>
      <c r="R13" s="68"/>
      <c r="S13" s="67">
        <v>470994653.11</v>
      </c>
      <c r="T13" s="68"/>
      <c r="U13" s="67">
        <v>4212043.33</v>
      </c>
      <c r="V13" s="68"/>
      <c r="W13" s="68"/>
      <c r="X13" s="68">
        <v>221257143.52</v>
      </c>
      <c r="Y13" s="67">
        <v>543300.49</v>
      </c>
      <c r="Z13" s="68">
        <v>77563193.61</v>
      </c>
      <c r="AA13" s="67">
        <v>38109816.11</v>
      </c>
      <c r="AB13" s="68"/>
      <c r="AC13" s="67">
        <v>37936800</v>
      </c>
      <c r="AD13" s="68">
        <v>29552924</v>
      </c>
      <c r="AE13" s="67">
        <v>3741651.8</v>
      </c>
      <c r="AF13" s="68"/>
      <c r="AG13" s="67">
        <v>119599.46</v>
      </c>
      <c r="AH13" s="68"/>
      <c r="AI13" s="67"/>
      <c r="AJ13" s="68"/>
      <c r="AK13" s="67"/>
      <c r="AL13" s="68"/>
      <c r="AM13" s="67"/>
      <c r="AN13" s="67"/>
      <c r="AO13" s="68"/>
      <c r="AP13" s="68"/>
      <c r="AQ13" s="67"/>
      <c r="AR13" s="68"/>
      <c r="AS13" s="67"/>
      <c r="AT13" s="68">
        <v>77828338.99</v>
      </c>
      <c r="AU13" s="67"/>
      <c r="AV13" s="68"/>
      <c r="AW13" s="67">
        <v>9345054.82</v>
      </c>
      <c r="AX13" s="68">
        <v>13776768.66</v>
      </c>
      <c r="AY13" s="67">
        <v>5767935</v>
      </c>
      <c r="AZ13" s="71">
        <v>408240403.06</v>
      </c>
    </row>
    <row r="14" spans="1:52" ht="12.95" customHeight="1">
      <c r="A14" s="65">
        <v>6</v>
      </c>
      <c r="B14" s="66" t="s">
        <v>101</v>
      </c>
      <c r="C14" s="57" t="s">
        <v>102</v>
      </c>
      <c r="D14" s="58">
        <f t="shared" si="0"/>
        <v>113721912.28999999</v>
      </c>
      <c r="E14" s="68"/>
      <c r="F14" s="68"/>
      <c r="G14" s="67"/>
      <c r="H14" s="68">
        <v>70900</v>
      </c>
      <c r="I14" s="67"/>
      <c r="J14" s="67"/>
      <c r="K14" s="67">
        <v>49351454.25</v>
      </c>
      <c r="L14" s="67">
        <v>64299558.04</v>
      </c>
      <c r="M14" s="69"/>
      <c r="N14" s="58">
        <f t="shared" si="1"/>
        <v>1517815127.1100001</v>
      </c>
      <c r="O14" s="68"/>
      <c r="P14" s="68"/>
      <c r="Q14" s="67"/>
      <c r="R14" s="68"/>
      <c r="S14" s="67">
        <v>630313166.71</v>
      </c>
      <c r="T14" s="68"/>
      <c r="U14" s="67">
        <v>1060762.78</v>
      </c>
      <c r="V14" s="68"/>
      <c r="W14" s="68"/>
      <c r="X14" s="68">
        <v>133615516</v>
      </c>
      <c r="Y14" s="67">
        <v>333341</v>
      </c>
      <c r="Z14" s="68">
        <v>50393887</v>
      </c>
      <c r="AA14" s="67">
        <v>23077228</v>
      </c>
      <c r="AB14" s="68"/>
      <c r="AC14" s="67">
        <v>44177600</v>
      </c>
      <c r="AD14" s="68">
        <v>17736353</v>
      </c>
      <c r="AE14" s="67">
        <v>2354006.37</v>
      </c>
      <c r="AF14" s="68"/>
      <c r="AG14" s="67">
        <v>1771894.69</v>
      </c>
      <c r="AH14" s="68"/>
      <c r="AI14" s="67"/>
      <c r="AJ14" s="68"/>
      <c r="AK14" s="67"/>
      <c r="AL14" s="68"/>
      <c r="AM14" s="67"/>
      <c r="AN14" s="67"/>
      <c r="AO14" s="68"/>
      <c r="AP14" s="68"/>
      <c r="AQ14" s="67"/>
      <c r="AR14" s="68"/>
      <c r="AS14" s="67"/>
      <c r="AT14" s="68">
        <v>556132153.53</v>
      </c>
      <c r="AU14" s="67"/>
      <c r="AV14" s="68"/>
      <c r="AW14" s="67">
        <v>6253</v>
      </c>
      <c r="AX14" s="68">
        <v>546216.41</v>
      </c>
      <c r="AY14" s="67">
        <v>52059822.44</v>
      </c>
      <c r="AZ14" s="71">
        <v>4236926.18</v>
      </c>
    </row>
    <row r="15" spans="1:52" ht="12.95" customHeight="1">
      <c r="A15" s="65">
        <v>7</v>
      </c>
      <c r="B15" s="66" t="s">
        <v>103</v>
      </c>
      <c r="C15" s="57" t="s">
        <v>104</v>
      </c>
      <c r="D15" s="58">
        <f t="shared" si="0"/>
        <v>50531340.5</v>
      </c>
      <c r="E15" s="68"/>
      <c r="F15" s="68"/>
      <c r="G15" s="67"/>
      <c r="H15" s="68"/>
      <c r="I15" s="67"/>
      <c r="J15" s="67"/>
      <c r="K15" s="67">
        <v>48361607.77</v>
      </c>
      <c r="L15" s="67">
        <v>2169732.73</v>
      </c>
      <c r="M15" s="69"/>
      <c r="N15" s="58">
        <f t="shared" si="1"/>
        <v>2415494322.29</v>
      </c>
      <c r="O15" s="68"/>
      <c r="P15" s="68"/>
      <c r="Q15" s="67"/>
      <c r="R15" s="68"/>
      <c r="S15" s="67">
        <v>1537916141.55</v>
      </c>
      <c r="T15" s="68"/>
      <c r="U15" s="67">
        <v>518287.91</v>
      </c>
      <c r="V15" s="68"/>
      <c r="W15" s="68"/>
      <c r="X15" s="68">
        <v>1319128</v>
      </c>
      <c r="Y15" s="67">
        <v>262015174.95</v>
      </c>
      <c r="Z15" s="68">
        <v>97433714</v>
      </c>
      <c r="AA15" s="67">
        <v>44817768</v>
      </c>
      <c r="AB15" s="68"/>
      <c r="AC15" s="67"/>
      <c r="AD15" s="68">
        <v>33162602</v>
      </c>
      <c r="AE15" s="67">
        <v>5572047.89</v>
      </c>
      <c r="AF15" s="68"/>
      <c r="AG15" s="67">
        <v>1814155.74</v>
      </c>
      <c r="AH15" s="68"/>
      <c r="AI15" s="67"/>
      <c r="AJ15" s="68"/>
      <c r="AK15" s="67"/>
      <c r="AL15" s="68"/>
      <c r="AM15" s="67"/>
      <c r="AN15" s="67"/>
      <c r="AO15" s="68"/>
      <c r="AP15" s="68"/>
      <c r="AQ15" s="67"/>
      <c r="AR15" s="68"/>
      <c r="AS15" s="67"/>
      <c r="AT15" s="68">
        <v>107467985.54</v>
      </c>
      <c r="AU15" s="67"/>
      <c r="AV15" s="68"/>
      <c r="AW15" s="67"/>
      <c r="AX15" s="68">
        <v>14476092.17</v>
      </c>
      <c r="AY15" s="67">
        <v>297274799.17</v>
      </c>
      <c r="AZ15" s="71">
        <v>11706425.37</v>
      </c>
    </row>
    <row r="16" spans="1:52" ht="12.95" customHeight="1">
      <c r="A16" s="65">
        <v>8</v>
      </c>
      <c r="B16" s="66" t="s">
        <v>105</v>
      </c>
      <c r="C16" s="57" t="s">
        <v>106</v>
      </c>
      <c r="D16" s="58">
        <f>SUM(E16:M16)</f>
        <v>0</v>
      </c>
      <c r="E16" s="68"/>
      <c r="F16" s="68"/>
      <c r="G16" s="67"/>
      <c r="H16" s="68"/>
      <c r="I16" s="67"/>
      <c r="J16" s="67"/>
      <c r="K16" s="67"/>
      <c r="L16" s="67"/>
      <c r="M16" s="69"/>
      <c r="N16" s="58">
        <f>SUM(O16:AZ16)</f>
        <v>1603642408.7600002</v>
      </c>
      <c r="O16" s="68"/>
      <c r="P16" s="68"/>
      <c r="Q16" s="67"/>
      <c r="R16" s="68"/>
      <c r="S16" s="67">
        <v>888714415.79</v>
      </c>
      <c r="T16" s="68"/>
      <c r="U16" s="67">
        <v>2883858.13</v>
      </c>
      <c r="V16" s="68"/>
      <c r="W16" s="68"/>
      <c r="X16" s="68">
        <v>217326721.8</v>
      </c>
      <c r="Y16" s="67"/>
      <c r="Z16" s="68">
        <v>75569355</v>
      </c>
      <c r="AA16" s="67">
        <v>36742012</v>
      </c>
      <c r="AB16" s="68"/>
      <c r="AC16" s="67">
        <v>34514800</v>
      </c>
      <c r="AD16" s="68">
        <v>31113540</v>
      </c>
      <c r="AE16" s="67">
        <v>13102073.4</v>
      </c>
      <c r="AF16" s="68"/>
      <c r="AG16" s="67">
        <v>153785.93</v>
      </c>
      <c r="AH16" s="68"/>
      <c r="AI16" s="67"/>
      <c r="AJ16" s="68"/>
      <c r="AK16" s="67"/>
      <c r="AL16" s="68"/>
      <c r="AM16" s="67"/>
      <c r="AN16" s="67"/>
      <c r="AO16" s="68"/>
      <c r="AP16" s="68"/>
      <c r="AQ16" s="67"/>
      <c r="AR16" s="68"/>
      <c r="AS16" s="67"/>
      <c r="AT16" s="68">
        <v>33188391.45</v>
      </c>
      <c r="AU16" s="67"/>
      <c r="AV16" s="68"/>
      <c r="AW16" s="67">
        <v>3359016.02</v>
      </c>
      <c r="AX16" s="68">
        <v>141931.83</v>
      </c>
      <c r="AY16" s="67">
        <v>266340500.27</v>
      </c>
      <c r="AZ16" s="71">
        <v>492007.14</v>
      </c>
    </row>
    <row r="17" spans="1:52" ht="12.95" customHeight="1">
      <c r="A17" s="65">
        <v>9</v>
      </c>
      <c r="B17" s="66" t="s">
        <v>107</v>
      </c>
      <c r="C17" s="57" t="s">
        <v>108</v>
      </c>
      <c r="D17" s="58">
        <f>SUM(E17:M17)</f>
        <v>4623406.69</v>
      </c>
      <c r="E17" s="68"/>
      <c r="F17" s="68"/>
      <c r="G17" s="67"/>
      <c r="H17" s="68"/>
      <c r="I17" s="67"/>
      <c r="J17" s="67"/>
      <c r="K17" s="67"/>
      <c r="L17" s="67">
        <v>4623406.69</v>
      </c>
      <c r="M17" s="69"/>
      <c r="N17" s="58">
        <f>SUM(O17:AZ17)</f>
        <v>1118862103.6100001</v>
      </c>
      <c r="O17" s="68"/>
      <c r="P17" s="68"/>
      <c r="Q17" s="67"/>
      <c r="R17" s="68"/>
      <c r="S17" s="67">
        <v>502002422.61</v>
      </c>
      <c r="T17" s="68"/>
      <c r="U17" s="67">
        <v>263616.78</v>
      </c>
      <c r="V17" s="68"/>
      <c r="W17" s="68"/>
      <c r="X17" s="68">
        <v>178117968</v>
      </c>
      <c r="Y17" s="67">
        <v>629072</v>
      </c>
      <c r="Z17" s="68">
        <v>64299541</v>
      </c>
      <c r="AA17" s="67">
        <v>30604906</v>
      </c>
      <c r="AB17" s="68"/>
      <c r="AC17" s="67">
        <v>48555260</v>
      </c>
      <c r="AD17" s="68">
        <v>23694056</v>
      </c>
      <c r="AE17" s="67">
        <v>32917332</v>
      </c>
      <c r="AF17" s="68"/>
      <c r="AG17" s="67">
        <v>310415.9</v>
      </c>
      <c r="AH17" s="68"/>
      <c r="AI17" s="67"/>
      <c r="AJ17" s="68"/>
      <c r="AK17" s="67"/>
      <c r="AL17" s="68"/>
      <c r="AM17" s="67"/>
      <c r="AN17" s="67"/>
      <c r="AO17" s="68"/>
      <c r="AP17" s="68"/>
      <c r="AQ17" s="67"/>
      <c r="AR17" s="68"/>
      <c r="AS17" s="67"/>
      <c r="AT17" s="68">
        <v>12896554.03</v>
      </c>
      <c r="AU17" s="67"/>
      <c r="AV17" s="68"/>
      <c r="AW17" s="67">
        <v>1430.59</v>
      </c>
      <c r="AX17" s="68">
        <v>17055496.21</v>
      </c>
      <c r="AY17" s="67">
        <v>200446832.86</v>
      </c>
      <c r="AZ17" s="71">
        <v>7067199.63</v>
      </c>
    </row>
    <row r="18" spans="1:52" ht="12.95" customHeight="1">
      <c r="A18" s="65">
        <v>10</v>
      </c>
      <c r="B18" s="72" t="s">
        <v>109</v>
      </c>
      <c r="C18" s="57" t="s">
        <v>110</v>
      </c>
      <c r="D18" s="58">
        <f t="shared" si="0"/>
        <v>250971.6</v>
      </c>
      <c r="E18" s="68"/>
      <c r="F18" s="68"/>
      <c r="G18" s="67"/>
      <c r="H18" s="68"/>
      <c r="I18" s="67"/>
      <c r="J18" s="67"/>
      <c r="K18" s="67">
        <v>250971.6</v>
      </c>
      <c r="L18" s="67"/>
      <c r="M18" s="69"/>
      <c r="N18" s="58">
        <f t="shared" si="1"/>
        <v>1271251738.1</v>
      </c>
      <c r="O18" s="68"/>
      <c r="P18" s="68"/>
      <c r="Q18" s="67"/>
      <c r="R18" s="68"/>
      <c r="S18" s="67">
        <v>899934534.63</v>
      </c>
      <c r="T18" s="68"/>
      <c r="U18" s="67">
        <v>586408.38</v>
      </c>
      <c r="V18" s="68"/>
      <c r="W18" s="68"/>
      <c r="X18" s="68">
        <v>117992866</v>
      </c>
      <c r="Y18" s="67">
        <v>53091</v>
      </c>
      <c r="Z18" s="68">
        <v>43753197</v>
      </c>
      <c r="AA18" s="67">
        <v>20036235</v>
      </c>
      <c r="AB18" s="68"/>
      <c r="AC18" s="67"/>
      <c r="AD18" s="68">
        <v>15969642</v>
      </c>
      <c r="AE18" s="67">
        <v>14026711.92</v>
      </c>
      <c r="AF18" s="68">
        <v>950000</v>
      </c>
      <c r="AG18" s="67"/>
      <c r="AH18" s="68"/>
      <c r="AI18" s="67"/>
      <c r="AJ18" s="68"/>
      <c r="AK18" s="67"/>
      <c r="AL18" s="68"/>
      <c r="AM18" s="67"/>
      <c r="AN18" s="67"/>
      <c r="AO18" s="68"/>
      <c r="AP18" s="68"/>
      <c r="AQ18" s="67"/>
      <c r="AR18" s="68"/>
      <c r="AS18" s="67"/>
      <c r="AT18" s="68">
        <v>10755864.22</v>
      </c>
      <c r="AU18" s="67"/>
      <c r="AV18" s="68"/>
      <c r="AW18" s="67">
        <v>9886072.53</v>
      </c>
      <c r="AX18" s="68">
        <v>48704227.07</v>
      </c>
      <c r="AY18" s="67">
        <v>45984301.82</v>
      </c>
      <c r="AZ18" s="71">
        <v>42618586.53</v>
      </c>
    </row>
    <row r="19" spans="1:52" ht="12.95" customHeight="1">
      <c r="A19" s="65">
        <v>11</v>
      </c>
      <c r="B19" s="72" t="s">
        <v>111</v>
      </c>
      <c r="C19" s="57" t="s">
        <v>112</v>
      </c>
      <c r="D19" s="58">
        <f t="shared" si="0"/>
        <v>792489112.83</v>
      </c>
      <c r="E19" s="68"/>
      <c r="F19" s="68"/>
      <c r="G19" s="67"/>
      <c r="H19" s="68"/>
      <c r="I19" s="67"/>
      <c r="J19" s="68"/>
      <c r="K19" s="68">
        <v>792489112.83</v>
      </c>
      <c r="L19" s="68"/>
      <c r="M19" s="69"/>
      <c r="N19" s="58">
        <f t="shared" si="1"/>
        <v>966874174.4200001</v>
      </c>
      <c r="O19" s="68"/>
      <c r="P19" s="67"/>
      <c r="Q19" s="68"/>
      <c r="R19" s="67"/>
      <c r="S19" s="68">
        <v>356558672.37</v>
      </c>
      <c r="T19" s="68"/>
      <c r="U19" s="68">
        <v>358015</v>
      </c>
      <c r="V19" s="68"/>
      <c r="W19" s="68"/>
      <c r="X19" s="68">
        <v>124477781.99</v>
      </c>
      <c r="Y19" s="67">
        <v>533597</v>
      </c>
      <c r="Z19" s="68">
        <v>47207836</v>
      </c>
      <c r="AA19" s="67">
        <v>21419759</v>
      </c>
      <c r="AB19" s="68"/>
      <c r="AC19" s="68">
        <v>25500000</v>
      </c>
      <c r="AD19" s="68">
        <v>17053729</v>
      </c>
      <c r="AE19" s="67">
        <v>1725000</v>
      </c>
      <c r="AF19" s="68"/>
      <c r="AG19" s="68">
        <v>1262967.6</v>
      </c>
      <c r="AH19" s="67"/>
      <c r="AI19" s="68"/>
      <c r="AJ19" s="67"/>
      <c r="AK19" s="68"/>
      <c r="AL19" s="68"/>
      <c r="AM19" s="68"/>
      <c r="AN19" s="67"/>
      <c r="AO19" s="68"/>
      <c r="AP19" s="68"/>
      <c r="AQ19" s="67"/>
      <c r="AR19" s="68"/>
      <c r="AS19" s="67"/>
      <c r="AT19" s="68">
        <v>7778990.87</v>
      </c>
      <c r="AU19" s="68"/>
      <c r="AV19" s="68"/>
      <c r="AW19" s="67">
        <v>29564160.91</v>
      </c>
      <c r="AX19" s="68"/>
      <c r="AY19" s="68">
        <v>330143876.91</v>
      </c>
      <c r="AZ19" s="73">
        <v>3289787.77</v>
      </c>
    </row>
    <row r="20" spans="1:52" ht="12.95" customHeight="1">
      <c r="A20" s="74" t="s">
        <v>113</v>
      </c>
      <c r="B20" s="75" t="s">
        <v>114</v>
      </c>
      <c r="C20" s="76"/>
      <c r="D20" s="77">
        <f t="shared" si="0"/>
        <v>1527513063.33</v>
      </c>
      <c r="E20" s="78">
        <f aca="true" t="shared" si="2" ref="E20:M20">SUM(E9:E19)</f>
        <v>0</v>
      </c>
      <c r="F20" s="78">
        <f t="shared" si="2"/>
        <v>0</v>
      </c>
      <c r="G20" s="79">
        <f t="shared" si="2"/>
        <v>0</v>
      </c>
      <c r="H20" s="78">
        <f t="shared" si="2"/>
        <v>199900</v>
      </c>
      <c r="I20" s="79">
        <f t="shared" si="2"/>
        <v>0</v>
      </c>
      <c r="J20" s="78">
        <f t="shared" si="2"/>
        <v>0</v>
      </c>
      <c r="K20" s="78">
        <f t="shared" si="2"/>
        <v>1001668916.94</v>
      </c>
      <c r="L20" s="78">
        <f t="shared" si="2"/>
        <v>525644246.39</v>
      </c>
      <c r="M20" s="80">
        <f t="shared" si="2"/>
        <v>0</v>
      </c>
      <c r="N20" s="77">
        <f t="shared" si="1"/>
        <v>15607442636.400002</v>
      </c>
      <c r="O20" s="78">
        <f aca="true" t="shared" si="3" ref="O20:AZ20">SUM(O9:O19)</f>
        <v>0</v>
      </c>
      <c r="P20" s="79">
        <f t="shared" si="3"/>
        <v>0</v>
      </c>
      <c r="Q20" s="78">
        <f t="shared" si="3"/>
        <v>0</v>
      </c>
      <c r="R20" s="79">
        <f t="shared" si="3"/>
        <v>0</v>
      </c>
      <c r="S20" s="78">
        <f t="shared" si="3"/>
        <v>8138308335.96</v>
      </c>
      <c r="T20" s="78">
        <f t="shared" si="3"/>
        <v>0</v>
      </c>
      <c r="U20" s="78">
        <f t="shared" si="3"/>
        <v>23511083.279999997</v>
      </c>
      <c r="V20" s="79">
        <f t="shared" si="3"/>
        <v>0</v>
      </c>
      <c r="W20" s="78">
        <f t="shared" si="3"/>
        <v>0</v>
      </c>
      <c r="X20" s="78">
        <f t="shared" si="3"/>
        <v>1653846228.87</v>
      </c>
      <c r="Y20" s="79">
        <f t="shared" si="3"/>
        <v>529073324.83</v>
      </c>
      <c r="Z20" s="78">
        <f t="shared" si="3"/>
        <v>803266708.1800001</v>
      </c>
      <c r="AA20" s="79">
        <f t="shared" si="3"/>
        <v>375029982.11</v>
      </c>
      <c r="AB20" s="78">
        <f t="shared" si="3"/>
        <v>0</v>
      </c>
      <c r="AC20" s="78">
        <f t="shared" si="3"/>
        <v>258063210</v>
      </c>
      <c r="AD20" s="78">
        <f t="shared" si="3"/>
        <v>299422642</v>
      </c>
      <c r="AE20" s="79">
        <f t="shared" si="3"/>
        <v>92274588.71000001</v>
      </c>
      <c r="AF20" s="78">
        <f t="shared" si="3"/>
        <v>950000</v>
      </c>
      <c r="AG20" s="78">
        <f t="shared" si="3"/>
        <v>9868589.24</v>
      </c>
      <c r="AH20" s="79">
        <f t="shared" si="3"/>
        <v>0</v>
      </c>
      <c r="AI20" s="78">
        <f t="shared" si="3"/>
        <v>0</v>
      </c>
      <c r="AJ20" s="79">
        <f t="shared" si="3"/>
        <v>0</v>
      </c>
      <c r="AK20" s="78">
        <f t="shared" si="3"/>
        <v>0</v>
      </c>
      <c r="AL20" s="78">
        <f t="shared" si="3"/>
        <v>0</v>
      </c>
      <c r="AM20" s="78">
        <f t="shared" si="3"/>
        <v>0</v>
      </c>
      <c r="AN20" s="79">
        <f t="shared" si="3"/>
        <v>0</v>
      </c>
      <c r="AO20" s="78">
        <f t="shared" si="3"/>
        <v>0</v>
      </c>
      <c r="AP20" s="78">
        <f t="shared" si="3"/>
        <v>0</v>
      </c>
      <c r="AQ20" s="79">
        <f t="shared" si="3"/>
        <v>0</v>
      </c>
      <c r="AR20" s="78">
        <f t="shared" si="3"/>
        <v>0</v>
      </c>
      <c r="AS20" s="79">
        <f t="shared" si="3"/>
        <v>0</v>
      </c>
      <c r="AT20" s="78">
        <f t="shared" si="3"/>
        <v>952089563.6899999</v>
      </c>
      <c r="AU20" s="78">
        <f t="shared" si="3"/>
        <v>0</v>
      </c>
      <c r="AV20" s="78">
        <f t="shared" si="3"/>
        <v>0</v>
      </c>
      <c r="AW20" s="79">
        <f t="shared" si="3"/>
        <v>52381769.870000005</v>
      </c>
      <c r="AX20" s="78">
        <f t="shared" si="3"/>
        <v>125213965.63</v>
      </c>
      <c r="AY20" s="78">
        <f t="shared" si="3"/>
        <v>1580182449.49</v>
      </c>
      <c r="AZ20" s="81">
        <f t="shared" si="3"/>
        <v>713960194.54</v>
      </c>
    </row>
    <row r="21" spans="1:52" ht="12.95" customHeight="1">
      <c r="A21" s="65">
        <v>12</v>
      </c>
      <c r="B21" s="82" t="s">
        <v>115</v>
      </c>
      <c r="C21" s="57" t="s">
        <v>116</v>
      </c>
      <c r="D21" s="58">
        <f t="shared" si="0"/>
        <v>3597126.27</v>
      </c>
      <c r="E21" s="68"/>
      <c r="F21" s="68"/>
      <c r="G21" s="68"/>
      <c r="H21" s="68"/>
      <c r="I21" s="67"/>
      <c r="J21" s="68"/>
      <c r="K21" s="68">
        <v>2068000</v>
      </c>
      <c r="L21" s="68">
        <v>1529126.27</v>
      </c>
      <c r="M21" s="83"/>
      <c r="N21" s="58">
        <f t="shared" si="1"/>
        <v>721674227.9200001</v>
      </c>
      <c r="O21" s="68"/>
      <c r="P21" s="68"/>
      <c r="Q21" s="68"/>
      <c r="R21" s="67"/>
      <c r="S21" s="68">
        <v>301261914.24</v>
      </c>
      <c r="T21" s="68"/>
      <c r="U21" s="68">
        <v>160000</v>
      </c>
      <c r="V21" s="67"/>
      <c r="W21" s="68"/>
      <c r="X21" s="68">
        <v>103332554</v>
      </c>
      <c r="Y21" s="68">
        <v>77362</v>
      </c>
      <c r="Z21" s="68">
        <v>38142227</v>
      </c>
      <c r="AA21" s="67">
        <v>18152691</v>
      </c>
      <c r="AB21" s="68"/>
      <c r="AC21" s="68">
        <v>38514950</v>
      </c>
      <c r="AD21" s="68">
        <v>15671370</v>
      </c>
      <c r="AE21" s="67">
        <v>2865234.54</v>
      </c>
      <c r="AF21" s="68">
        <v>6478</v>
      </c>
      <c r="AG21" s="68">
        <v>6981838</v>
      </c>
      <c r="AH21" s="68"/>
      <c r="AI21" s="68"/>
      <c r="AJ21" s="67"/>
      <c r="AK21" s="68"/>
      <c r="AL21" s="68"/>
      <c r="AM21" s="68"/>
      <c r="AN21" s="67"/>
      <c r="AO21" s="68"/>
      <c r="AP21" s="68"/>
      <c r="AQ21" s="68"/>
      <c r="AR21" s="68"/>
      <c r="AS21" s="67"/>
      <c r="AT21" s="68">
        <v>6450618.59</v>
      </c>
      <c r="AU21" s="68"/>
      <c r="AV21" s="68"/>
      <c r="AW21" s="67">
        <v>10123024.86</v>
      </c>
      <c r="AX21" s="68">
        <v>1322745.6</v>
      </c>
      <c r="AY21" s="68">
        <v>169731245</v>
      </c>
      <c r="AZ21" s="71">
        <v>8879975.09</v>
      </c>
    </row>
    <row r="22" spans="1:52" ht="12.95" customHeight="1">
      <c r="A22" s="74" t="s">
        <v>117</v>
      </c>
      <c r="B22" s="75" t="s">
        <v>118</v>
      </c>
      <c r="C22" s="76"/>
      <c r="D22" s="77">
        <f t="shared" si="0"/>
        <v>3597126.27</v>
      </c>
      <c r="E22" s="78">
        <f aca="true" t="shared" si="4" ref="E22:M22">SUM(E21:E21)</f>
        <v>0</v>
      </c>
      <c r="F22" s="79">
        <f t="shared" si="4"/>
        <v>0</v>
      </c>
      <c r="G22" s="78">
        <f t="shared" si="4"/>
        <v>0</v>
      </c>
      <c r="H22" s="79">
        <f t="shared" si="4"/>
        <v>0</v>
      </c>
      <c r="I22" s="78">
        <f t="shared" si="4"/>
        <v>0</v>
      </c>
      <c r="J22" s="78">
        <f t="shared" si="4"/>
        <v>0</v>
      </c>
      <c r="K22" s="78">
        <f t="shared" si="4"/>
        <v>2068000</v>
      </c>
      <c r="L22" s="78">
        <f t="shared" si="4"/>
        <v>1529126.27</v>
      </c>
      <c r="M22" s="80">
        <f t="shared" si="4"/>
        <v>0</v>
      </c>
      <c r="N22" s="77">
        <f t="shared" si="1"/>
        <v>721674227.9200001</v>
      </c>
      <c r="O22" s="79">
        <f aca="true" t="shared" si="5" ref="O22:AZ22">SUM(O21:O21)</f>
        <v>0</v>
      </c>
      <c r="P22" s="78">
        <f t="shared" si="5"/>
        <v>0</v>
      </c>
      <c r="Q22" s="79">
        <f t="shared" si="5"/>
        <v>0</v>
      </c>
      <c r="R22" s="78">
        <f t="shared" si="5"/>
        <v>0</v>
      </c>
      <c r="S22" s="78">
        <f t="shared" si="5"/>
        <v>301261914.24</v>
      </c>
      <c r="T22" s="78">
        <f t="shared" si="5"/>
        <v>0</v>
      </c>
      <c r="U22" s="79">
        <f t="shared" si="5"/>
        <v>160000</v>
      </c>
      <c r="V22" s="78">
        <f t="shared" si="5"/>
        <v>0</v>
      </c>
      <c r="W22" s="78">
        <f t="shared" si="5"/>
        <v>0</v>
      </c>
      <c r="X22" s="79">
        <f t="shared" si="5"/>
        <v>103332554</v>
      </c>
      <c r="Y22" s="78">
        <f t="shared" si="5"/>
        <v>77362</v>
      </c>
      <c r="Z22" s="79">
        <f t="shared" si="5"/>
        <v>38142227</v>
      </c>
      <c r="AA22" s="78">
        <f t="shared" si="5"/>
        <v>18152691</v>
      </c>
      <c r="AB22" s="78">
        <f t="shared" si="5"/>
        <v>0</v>
      </c>
      <c r="AC22" s="78">
        <f t="shared" si="5"/>
        <v>38514950</v>
      </c>
      <c r="AD22" s="79">
        <f t="shared" si="5"/>
        <v>15671370</v>
      </c>
      <c r="AE22" s="78">
        <f t="shared" si="5"/>
        <v>2865234.54</v>
      </c>
      <c r="AF22" s="78">
        <f t="shared" si="5"/>
        <v>6478</v>
      </c>
      <c r="AG22" s="79">
        <f t="shared" si="5"/>
        <v>6981838</v>
      </c>
      <c r="AH22" s="78">
        <f t="shared" si="5"/>
        <v>0</v>
      </c>
      <c r="AI22" s="79">
        <f t="shared" si="5"/>
        <v>0</v>
      </c>
      <c r="AJ22" s="78">
        <f t="shared" si="5"/>
        <v>0</v>
      </c>
      <c r="AK22" s="78">
        <f t="shared" si="5"/>
        <v>0</v>
      </c>
      <c r="AL22" s="78">
        <f t="shared" si="5"/>
        <v>0</v>
      </c>
      <c r="AM22" s="79">
        <f t="shared" si="5"/>
        <v>0</v>
      </c>
      <c r="AN22" s="78">
        <f t="shared" si="5"/>
        <v>0</v>
      </c>
      <c r="AO22" s="78">
        <f t="shared" si="5"/>
        <v>0</v>
      </c>
      <c r="AP22" s="79">
        <f t="shared" si="5"/>
        <v>0</v>
      </c>
      <c r="AQ22" s="78">
        <f t="shared" si="5"/>
        <v>0</v>
      </c>
      <c r="AR22" s="79">
        <f t="shared" si="5"/>
        <v>0</v>
      </c>
      <c r="AS22" s="78">
        <f t="shared" si="5"/>
        <v>0</v>
      </c>
      <c r="AT22" s="78">
        <f t="shared" si="5"/>
        <v>6450618.59</v>
      </c>
      <c r="AU22" s="78">
        <f t="shared" si="5"/>
        <v>0</v>
      </c>
      <c r="AV22" s="79">
        <f t="shared" si="5"/>
        <v>0</v>
      </c>
      <c r="AW22" s="78">
        <f t="shared" si="5"/>
        <v>10123024.86</v>
      </c>
      <c r="AX22" s="78">
        <f t="shared" si="5"/>
        <v>1322745.6</v>
      </c>
      <c r="AY22" s="78">
        <f t="shared" si="5"/>
        <v>169731245</v>
      </c>
      <c r="AZ22" s="84">
        <f t="shared" si="5"/>
        <v>8879975.09</v>
      </c>
    </row>
    <row r="23" spans="1:52" ht="12.95" customHeight="1">
      <c r="A23" s="65">
        <v>13</v>
      </c>
      <c r="B23" s="82" t="s">
        <v>119</v>
      </c>
      <c r="C23" s="57" t="s">
        <v>120</v>
      </c>
      <c r="D23" s="58">
        <f t="shared" si="0"/>
        <v>0</v>
      </c>
      <c r="E23" s="59"/>
      <c r="F23" s="59"/>
      <c r="G23" s="59"/>
      <c r="H23" s="59"/>
      <c r="I23" s="59"/>
      <c r="J23" s="59"/>
      <c r="K23" s="59"/>
      <c r="L23" s="59"/>
      <c r="M23" s="83"/>
      <c r="N23" s="58">
        <f t="shared" si="1"/>
        <v>26487687.38</v>
      </c>
      <c r="O23" s="59"/>
      <c r="P23" s="59"/>
      <c r="Q23" s="59"/>
      <c r="R23" s="59"/>
      <c r="S23" s="59">
        <v>1709258.42</v>
      </c>
      <c r="T23" s="59"/>
      <c r="U23" s="59">
        <v>15231293.87</v>
      </c>
      <c r="V23" s="67"/>
      <c r="W23" s="59"/>
      <c r="X23" s="59">
        <v>3776978</v>
      </c>
      <c r="Y23" s="59"/>
      <c r="Z23" s="59">
        <v>1401722</v>
      </c>
      <c r="AA23" s="59">
        <v>628934</v>
      </c>
      <c r="AB23" s="59"/>
      <c r="AC23" s="59"/>
      <c r="AD23" s="59">
        <v>383014</v>
      </c>
      <c r="AE23" s="67"/>
      <c r="AF23" s="59"/>
      <c r="AG23" s="59"/>
      <c r="AH23" s="59"/>
      <c r="AI23" s="59"/>
      <c r="AJ23" s="59"/>
      <c r="AK23" s="59"/>
      <c r="AL23" s="59"/>
      <c r="AM23" s="59"/>
      <c r="AN23" s="67"/>
      <c r="AO23" s="59"/>
      <c r="AP23" s="59"/>
      <c r="AQ23" s="59"/>
      <c r="AR23" s="59"/>
      <c r="AS23" s="59"/>
      <c r="AT23" s="59"/>
      <c r="AU23" s="59"/>
      <c r="AV23" s="59"/>
      <c r="AW23" s="67"/>
      <c r="AX23" s="59">
        <v>56336</v>
      </c>
      <c r="AY23" s="59">
        <v>1170483.94</v>
      </c>
      <c r="AZ23" s="64">
        <v>2129667.15</v>
      </c>
    </row>
    <row r="24" spans="1:52" ht="12.95" customHeight="1">
      <c r="A24" s="65">
        <v>14</v>
      </c>
      <c r="B24" s="82" t="s">
        <v>121</v>
      </c>
      <c r="C24" s="57" t="s">
        <v>122</v>
      </c>
      <c r="D24" s="58">
        <f t="shared" si="0"/>
        <v>5890620.27</v>
      </c>
      <c r="E24" s="68"/>
      <c r="F24" s="68"/>
      <c r="G24" s="68"/>
      <c r="H24" s="68"/>
      <c r="I24" s="68"/>
      <c r="J24" s="68"/>
      <c r="K24" s="68"/>
      <c r="L24" s="68">
        <v>5890620.27</v>
      </c>
      <c r="M24" s="83"/>
      <c r="N24" s="58">
        <f t="shared" si="1"/>
        <v>280528711.48</v>
      </c>
      <c r="O24" s="68"/>
      <c r="P24" s="68"/>
      <c r="Q24" s="68"/>
      <c r="R24" s="68"/>
      <c r="S24" s="68">
        <v>118739210.69</v>
      </c>
      <c r="T24" s="68"/>
      <c r="U24" s="68">
        <v>402550</v>
      </c>
      <c r="V24" s="67"/>
      <c r="W24" s="68"/>
      <c r="X24" s="68">
        <v>61688331.55</v>
      </c>
      <c r="Y24" s="68">
        <v>893494</v>
      </c>
      <c r="Z24" s="68">
        <v>24592341.61</v>
      </c>
      <c r="AA24" s="68">
        <v>10776902</v>
      </c>
      <c r="AB24" s="68"/>
      <c r="AC24" s="68"/>
      <c r="AD24" s="68">
        <v>8548568</v>
      </c>
      <c r="AE24" s="67">
        <v>3037366.11</v>
      </c>
      <c r="AF24" s="68"/>
      <c r="AG24" s="68">
        <v>308.5</v>
      </c>
      <c r="AH24" s="68"/>
      <c r="AI24" s="68"/>
      <c r="AJ24" s="68"/>
      <c r="AK24" s="68"/>
      <c r="AL24" s="68"/>
      <c r="AM24" s="68"/>
      <c r="AN24" s="67"/>
      <c r="AO24" s="68"/>
      <c r="AP24" s="68"/>
      <c r="AQ24" s="68"/>
      <c r="AR24" s="68"/>
      <c r="AS24" s="68"/>
      <c r="AT24" s="68"/>
      <c r="AU24" s="68"/>
      <c r="AV24" s="68"/>
      <c r="AW24" s="67"/>
      <c r="AX24" s="68">
        <v>543131.55</v>
      </c>
      <c r="AY24" s="68">
        <v>37597543.79</v>
      </c>
      <c r="AZ24" s="71">
        <v>13708963.68</v>
      </c>
    </row>
    <row r="25" spans="1:52" ht="12.95" customHeight="1">
      <c r="A25" s="65">
        <v>15</v>
      </c>
      <c r="B25" s="82" t="s">
        <v>123</v>
      </c>
      <c r="C25" s="57" t="s">
        <v>124</v>
      </c>
      <c r="D25" s="58">
        <f t="shared" si="0"/>
        <v>0</v>
      </c>
      <c r="E25" s="68"/>
      <c r="F25" s="68"/>
      <c r="G25" s="68"/>
      <c r="H25" s="68"/>
      <c r="I25" s="68"/>
      <c r="J25" s="68"/>
      <c r="K25" s="68"/>
      <c r="L25" s="68"/>
      <c r="M25" s="83"/>
      <c r="N25" s="58">
        <f t="shared" si="1"/>
        <v>59430781.97</v>
      </c>
      <c r="O25" s="68"/>
      <c r="P25" s="68"/>
      <c r="Q25" s="68"/>
      <c r="R25" s="68"/>
      <c r="S25" s="68">
        <v>5581092.2</v>
      </c>
      <c r="T25" s="68"/>
      <c r="U25" s="68"/>
      <c r="V25" s="67"/>
      <c r="W25" s="68"/>
      <c r="X25" s="68">
        <v>24712144</v>
      </c>
      <c r="Y25" s="68"/>
      <c r="Z25" s="68">
        <v>9511162</v>
      </c>
      <c r="AA25" s="68">
        <v>4265511</v>
      </c>
      <c r="AB25" s="68"/>
      <c r="AC25" s="68"/>
      <c r="AD25" s="68">
        <v>3445594</v>
      </c>
      <c r="AE25" s="67"/>
      <c r="AF25" s="68"/>
      <c r="AG25" s="68"/>
      <c r="AH25" s="68"/>
      <c r="AI25" s="68"/>
      <c r="AJ25" s="68"/>
      <c r="AK25" s="68"/>
      <c r="AL25" s="68"/>
      <c r="AM25" s="68"/>
      <c r="AN25" s="67"/>
      <c r="AO25" s="68"/>
      <c r="AP25" s="68"/>
      <c r="AQ25" s="68"/>
      <c r="AR25" s="68"/>
      <c r="AS25" s="68"/>
      <c r="AT25" s="68"/>
      <c r="AU25" s="68"/>
      <c r="AV25" s="68"/>
      <c r="AW25" s="67"/>
      <c r="AX25" s="68"/>
      <c r="AY25" s="68">
        <v>2226</v>
      </c>
      <c r="AZ25" s="71">
        <v>11913052.77</v>
      </c>
    </row>
    <row r="26" spans="1:52" ht="12.95" customHeight="1">
      <c r="A26" s="65">
        <v>16</v>
      </c>
      <c r="B26" s="72" t="s">
        <v>125</v>
      </c>
      <c r="C26" s="57" t="s">
        <v>126</v>
      </c>
      <c r="D26" s="58">
        <f t="shared" si="0"/>
        <v>0</v>
      </c>
      <c r="E26" s="68"/>
      <c r="F26" s="68"/>
      <c r="G26" s="68"/>
      <c r="H26" s="68"/>
      <c r="I26" s="68"/>
      <c r="J26" s="68"/>
      <c r="K26" s="68"/>
      <c r="L26" s="68"/>
      <c r="M26" s="83"/>
      <c r="N26" s="58">
        <f t="shared" si="1"/>
        <v>22597088.21</v>
      </c>
      <c r="O26" s="68"/>
      <c r="P26" s="68"/>
      <c r="Q26" s="68"/>
      <c r="R26" s="68"/>
      <c r="S26" s="68">
        <v>2114314.17</v>
      </c>
      <c r="T26" s="68"/>
      <c r="U26" s="68">
        <v>9388204.96</v>
      </c>
      <c r="V26" s="67"/>
      <c r="W26" s="68"/>
      <c r="X26" s="68">
        <v>3376223</v>
      </c>
      <c r="Y26" s="68"/>
      <c r="Z26" s="68">
        <v>1296199</v>
      </c>
      <c r="AA26" s="68">
        <v>572744</v>
      </c>
      <c r="AB26" s="68"/>
      <c r="AC26" s="68"/>
      <c r="AD26" s="68">
        <v>351402</v>
      </c>
      <c r="AE26" s="67"/>
      <c r="AF26" s="68"/>
      <c r="AG26" s="68"/>
      <c r="AH26" s="68"/>
      <c r="AI26" s="68"/>
      <c r="AJ26" s="68"/>
      <c r="AK26" s="68"/>
      <c r="AL26" s="68"/>
      <c r="AM26" s="68"/>
      <c r="AN26" s="67"/>
      <c r="AO26" s="68"/>
      <c r="AP26" s="68"/>
      <c r="AQ26" s="68"/>
      <c r="AR26" s="68"/>
      <c r="AS26" s="68"/>
      <c r="AT26" s="68">
        <v>5162400</v>
      </c>
      <c r="AU26" s="68"/>
      <c r="AV26" s="68"/>
      <c r="AW26" s="67"/>
      <c r="AX26" s="68"/>
      <c r="AY26" s="68">
        <v>113468</v>
      </c>
      <c r="AZ26" s="71">
        <v>222133.08</v>
      </c>
    </row>
    <row r="27" spans="1:52" ht="12.95" customHeight="1">
      <c r="A27" s="65">
        <v>17</v>
      </c>
      <c r="B27" s="82" t="s">
        <v>127</v>
      </c>
      <c r="C27" s="57" t="s">
        <v>128</v>
      </c>
      <c r="D27" s="58">
        <f t="shared" si="0"/>
        <v>0</v>
      </c>
      <c r="E27" s="68"/>
      <c r="F27" s="68"/>
      <c r="G27" s="68"/>
      <c r="H27" s="68"/>
      <c r="I27" s="68"/>
      <c r="J27" s="68"/>
      <c r="K27" s="68"/>
      <c r="L27" s="68"/>
      <c r="M27" s="83"/>
      <c r="N27" s="58">
        <f t="shared" si="1"/>
        <v>160554203.83</v>
      </c>
      <c r="O27" s="68"/>
      <c r="P27" s="68"/>
      <c r="Q27" s="68"/>
      <c r="R27" s="68"/>
      <c r="S27" s="68">
        <v>11165903.47</v>
      </c>
      <c r="T27" s="68"/>
      <c r="U27" s="68">
        <v>764240.9</v>
      </c>
      <c r="V27" s="67"/>
      <c r="W27" s="68"/>
      <c r="X27" s="68">
        <v>44975848</v>
      </c>
      <c r="Y27" s="68"/>
      <c r="Z27" s="68">
        <v>17307055</v>
      </c>
      <c r="AA27" s="68">
        <v>7652624</v>
      </c>
      <c r="AB27" s="68"/>
      <c r="AC27" s="68">
        <v>3165030</v>
      </c>
      <c r="AD27" s="68">
        <v>5379683</v>
      </c>
      <c r="AE27" s="67">
        <v>880154.17</v>
      </c>
      <c r="AF27" s="68"/>
      <c r="AG27" s="68"/>
      <c r="AH27" s="68"/>
      <c r="AI27" s="68"/>
      <c r="AJ27" s="68"/>
      <c r="AK27" s="68"/>
      <c r="AL27" s="68"/>
      <c r="AM27" s="68"/>
      <c r="AN27" s="67"/>
      <c r="AO27" s="68"/>
      <c r="AP27" s="68"/>
      <c r="AQ27" s="68"/>
      <c r="AR27" s="68"/>
      <c r="AS27" s="68"/>
      <c r="AT27" s="68"/>
      <c r="AU27" s="68"/>
      <c r="AV27" s="68"/>
      <c r="AW27" s="67">
        <v>152000</v>
      </c>
      <c r="AX27" s="68">
        <v>61265</v>
      </c>
      <c r="AY27" s="68">
        <v>13650000</v>
      </c>
      <c r="AZ27" s="71">
        <v>55400400.29</v>
      </c>
    </row>
    <row r="28" spans="1:52" ht="12.95" customHeight="1">
      <c r="A28" s="65">
        <v>18</v>
      </c>
      <c r="B28" s="82" t="s">
        <v>129</v>
      </c>
      <c r="C28" s="57" t="s">
        <v>130</v>
      </c>
      <c r="D28" s="58">
        <f t="shared" si="0"/>
        <v>0</v>
      </c>
      <c r="E28" s="68"/>
      <c r="F28" s="68"/>
      <c r="G28" s="68"/>
      <c r="H28" s="68"/>
      <c r="I28" s="68"/>
      <c r="J28" s="68"/>
      <c r="K28" s="68"/>
      <c r="L28" s="68"/>
      <c r="M28" s="83"/>
      <c r="N28" s="58">
        <f t="shared" si="1"/>
        <v>123320926.03</v>
      </c>
      <c r="O28" s="68"/>
      <c r="P28" s="68"/>
      <c r="Q28" s="68"/>
      <c r="R28" s="68"/>
      <c r="S28" s="68">
        <v>10055900.99</v>
      </c>
      <c r="T28" s="68"/>
      <c r="U28" s="68">
        <v>36124.46</v>
      </c>
      <c r="V28" s="67"/>
      <c r="W28" s="68"/>
      <c r="X28" s="68">
        <v>17697730</v>
      </c>
      <c r="Y28" s="68"/>
      <c r="Z28" s="68">
        <v>6758814</v>
      </c>
      <c r="AA28" s="68">
        <v>3076368</v>
      </c>
      <c r="AB28" s="68"/>
      <c r="AC28" s="68"/>
      <c r="AD28" s="68">
        <v>2250498</v>
      </c>
      <c r="AE28" s="67">
        <v>1874814.41</v>
      </c>
      <c r="AF28" s="68">
        <v>167000</v>
      </c>
      <c r="AG28" s="68"/>
      <c r="AH28" s="68"/>
      <c r="AI28" s="68"/>
      <c r="AJ28" s="68"/>
      <c r="AK28" s="68"/>
      <c r="AL28" s="68"/>
      <c r="AM28" s="68"/>
      <c r="AN28" s="67"/>
      <c r="AO28" s="68"/>
      <c r="AP28" s="68"/>
      <c r="AQ28" s="68"/>
      <c r="AR28" s="68"/>
      <c r="AS28" s="68"/>
      <c r="AT28" s="68">
        <v>1739674</v>
      </c>
      <c r="AU28" s="68"/>
      <c r="AV28" s="68"/>
      <c r="AW28" s="67">
        <v>79624.72</v>
      </c>
      <c r="AX28" s="68">
        <v>13708.33</v>
      </c>
      <c r="AY28" s="68">
        <v>69487778</v>
      </c>
      <c r="AZ28" s="71">
        <v>10082891.12</v>
      </c>
    </row>
    <row r="29" spans="1:52" ht="12.95" customHeight="1">
      <c r="A29" s="65">
        <v>19</v>
      </c>
      <c r="B29" s="82" t="s">
        <v>131</v>
      </c>
      <c r="C29" s="57" t="s">
        <v>132</v>
      </c>
      <c r="D29" s="58">
        <f t="shared" si="0"/>
        <v>0</v>
      </c>
      <c r="E29" s="68"/>
      <c r="F29" s="68"/>
      <c r="G29" s="68"/>
      <c r="H29" s="68"/>
      <c r="I29" s="68"/>
      <c r="J29" s="68"/>
      <c r="K29" s="68"/>
      <c r="L29" s="68"/>
      <c r="M29" s="83"/>
      <c r="N29" s="58">
        <f t="shared" si="1"/>
        <v>128763635.97999999</v>
      </c>
      <c r="O29" s="68"/>
      <c r="P29" s="68"/>
      <c r="Q29" s="68"/>
      <c r="R29" s="68"/>
      <c r="S29" s="68">
        <v>6114002.44</v>
      </c>
      <c r="T29" s="68"/>
      <c r="U29" s="68">
        <v>126763.02</v>
      </c>
      <c r="V29" s="67"/>
      <c r="W29" s="68"/>
      <c r="X29" s="68">
        <v>23617655</v>
      </c>
      <c r="Y29" s="68">
        <v>62385</v>
      </c>
      <c r="Z29" s="68">
        <v>8837360</v>
      </c>
      <c r="AA29" s="68">
        <v>3862472</v>
      </c>
      <c r="AB29" s="68"/>
      <c r="AC29" s="68"/>
      <c r="AD29" s="68">
        <v>2294687</v>
      </c>
      <c r="AE29" s="67">
        <v>147315.72</v>
      </c>
      <c r="AF29" s="68"/>
      <c r="AG29" s="68"/>
      <c r="AH29" s="68"/>
      <c r="AI29" s="68"/>
      <c r="AJ29" s="68"/>
      <c r="AK29" s="68"/>
      <c r="AL29" s="68"/>
      <c r="AM29" s="68"/>
      <c r="AN29" s="67"/>
      <c r="AO29" s="68"/>
      <c r="AP29" s="68"/>
      <c r="AQ29" s="68"/>
      <c r="AR29" s="68"/>
      <c r="AS29" s="68"/>
      <c r="AT29" s="68">
        <v>2232376</v>
      </c>
      <c r="AU29" s="68"/>
      <c r="AV29" s="68"/>
      <c r="AW29" s="67"/>
      <c r="AX29" s="68">
        <v>133457</v>
      </c>
      <c r="AY29" s="68">
        <v>59244279.87</v>
      </c>
      <c r="AZ29" s="71">
        <v>22090882.93</v>
      </c>
    </row>
    <row r="30" spans="1:52" ht="12.95" customHeight="1">
      <c r="A30" s="65">
        <v>20</v>
      </c>
      <c r="B30" s="72" t="s">
        <v>133</v>
      </c>
      <c r="C30" s="57" t="s">
        <v>134</v>
      </c>
      <c r="D30" s="58">
        <f t="shared" si="0"/>
        <v>10448658.68</v>
      </c>
      <c r="E30" s="68"/>
      <c r="F30" s="68"/>
      <c r="G30" s="68"/>
      <c r="H30" s="68"/>
      <c r="I30" s="68"/>
      <c r="J30" s="68"/>
      <c r="K30" s="68"/>
      <c r="L30" s="68">
        <v>10448658.68</v>
      </c>
      <c r="M30" s="83"/>
      <c r="N30" s="58">
        <f t="shared" si="1"/>
        <v>149537600.74</v>
      </c>
      <c r="O30" s="68"/>
      <c r="P30" s="68"/>
      <c r="Q30" s="68"/>
      <c r="R30" s="68"/>
      <c r="S30" s="68">
        <v>11652920.82</v>
      </c>
      <c r="T30" s="68"/>
      <c r="U30" s="68">
        <v>62785805.17</v>
      </c>
      <c r="V30" s="67"/>
      <c r="W30" s="68"/>
      <c r="X30" s="68">
        <v>17778942</v>
      </c>
      <c r="Y30" s="68"/>
      <c r="Z30" s="68">
        <v>6647019</v>
      </c>
      <c r="AA30" s="68">
        <v>2910285</v>
      </c>
      <c r="AB30" s="68"/>
      <c r="AC30" s="68"/>
      <c r="AD30" s="68">
        <v>1860195</v>
      </c>
      <c r="AE30" s="67">
        <v>1467316.48</v>
      </c>
      <c r="AF30" s="68"/>
      <c r="AG30" s="68"/>
      <c r="AH30" s="68"/>
      <c r="AI30" s="68"/>
      <c r="AJ30" s="68"/>
      <c r="AK30" s="68"/>
      <c r="AL30" s="68"/>
      <c r="AM30" s="68"/>
      <c r="AN30" s="67"/>
      <c r="AO30" s="68"/>
      <c r="AP30" s="68"/>
      <c r="AQ30" s="68"/>
      <c r="AR30" s="68"/>
      <c r="AS30" s="68"/>
      <c r="AT30" s="68">
        <v>1965600</v>
      </c>
      <c r="AU30" s="68"/>
      <c r="AV30" s="68"/>
      <c r="AW30" s="67"/>
      <c r="AX30" s="68">
        <v>5667</v>
      </c>
      <c r="AY30" s="68">
        <v>544532.49</v>
      </c>
      <c r="AZ30" s="71">
        <v>41919317.78</v>
      </c>
    </row>
    <row r="31" spans="1:52" ht="12.95" customHeight="1">
      <c r="A31" s="65">
        <v>21</v>
      </c>
      <c r="B31" s="82" t="s">
        <v>135</v>
      </c>
      <c r="C31" s="57" t="s">
        <v>136</v>
      </c>
      <c r="D31" s="58">
        <f t="shared" si="0"/>
        <v>0</v>
      </c>
      <c r="E31" s="68"/>
      <c r="F31" s="68"/>
      <c r="G31" s="68"/>
      <c r="H31" s="68"/>
      <c r="I31" s="68"/>
      <c r="J31" s="68"/>
      <c r="K31" s="68"/>
      <c r="L31" s="68"/>
      <c r="M31" s="83"/>
      <c r="N31" s="58">
        <f t="shared" si="1"/>
        <v>167290040.26999998</v>
      </c>
      <c r="O31" s="68"/>
      <c r="P31" s="68"/>
      <c r="Q31" s="68"/>
      <c r="R31" s="68"/>
      <c r="S31" s="68">
        <v>20060941.44</v>
      </c>
      <c r="T31" s="68"/>
      <c r="U31" s="68">
        <v>86619360.69</v>
      </c>
      <c r="V31" s="67"/>
      <c r="W31" s="68"/>
      <c r="X31" s="68">
        <v>1021233</v>
      </c>
      <c r="Y31" s="68"/>
      <c r="Z31" s="68">
        <v>9907568</v>
      </c>
      <c r="AA31" s="68">
        <v>4293845</v>
      </c>
      <c r="AB31" s="68"/>
      <c r="AC31" s="68"/>
      <c r="AD31" s="68">
        <v>3031300</v>
      </c>
      <c r="AE31" s="67">
        <v>135256.1</v>
      </c>
      <c r="AF31" s="68"/>
      <c r="AG31" s="68">
        <v>20000</v>
      </c>
      <c r="AH31" s="68">
        <v>47617.14</v>
      </c>
      <c r="AI31" s="68"/>
      <c r="AJ31" s="68"/>
      <c r="AK31" s="68"/>
      <c r="AL31" s="68"/>
      <c r="AM31" s="68"/>
      <c r="AN31" s="67"/>
      <c r="AO31" s="68"/>
      <c r="AP31" s="68"/>
      <c r="AQ31" s="68"/>
      <c r="AR31" s="68"/>
      <c r="AS31" s="68"/>
      <c r="AT31" s="68">
        <v>2070960.19</v>
      </c>
      <c r="AU31" s="68"/>
      <c r="AV31" s="68"/>
      <c r="AW31" s="67"/>
      <c r="AX31" s="68"/>
      <c r="AY31" s="68">
        <v>162733.03</v>
      </c>
      <c r="AZ31" s="71">
        <v>39919225.68</v>
      </c>
    </row>
    <row r="32" spans="1:52" ht="12.95" customHeight="1">
      <c r="A32" s="65">
        <v>22</v>
      </c>
      <c r="B32" s="72" t="s">
        <v>137</v>
      </c>
      <c r="C32" s="57" t="s">
        <v>138</v>
      </c>
      <c r="D32" s="58">
        <f t="shared" si="0"/>
        <v>0</v>
      </c>
      <c r="E32" s="68"/>
      <c r="F32" s="68"/>
      <c r="G32" s="68"/>
      <c r="H32" s="68"/>
      <c r="I32" s="68"/>
      <c r="J32" s="68"/>
      <c r="K32" s="68"/>
      <c r="L32" s="68"/>
      <c r="M32" s="83"/>
      <c r="N32" s="58">
        <f t="shared" si="1"/>
        <v>21807416.620000005</v>
      </c>
      <c r="O32" s="68"/>
      <c r="P32" s="68"/>
      <c r="Q32" s="68"/>
      <c r="R32" s="68"/>
      <c r="S32" s="68">
        <v>1732370.39</v>
      </c>
      <c r="T32" s="68"/>
      <c r="U32" s="68">
        <v>8930702.38</v>
      </c>
      <c r="V32" s="67"/>
      <c r="W32" s="68"/>
      <c r="X32" s="68">
        <v>5898252</v>
      </c>
      <c r="Y32" s="68"/>
      <c r="Z32" s="68">
        <v>2047148</v>
      </c>
      <c r="AA32" s="68">
        <v>1038396</v>
      </c>
      <c r="AB32" s="68"/>
      <c r="AC32" s="68"/>
      <c r="AD32" s="68">
        <v>901218</v>
      </c>
      <c r="AE32" s="67"/>
      <c r="AF32" s="68"/>
      <c r="AG32" s="68"/>
      <c r="AH32" s="68"/>
      <c r="AI32" s="68"/>
      <c r="AJ32" s="68"/>
      <c r="AK32" s="68"/>
      <c r="AL32" s="68"/>
      <c r="AM32" s="68"/>
      <c r="AN32" s="67"/>
      <c r="AO32" s="68"/>
      <c r="AP32" s="68"/>
      <c r="AQ32" s="68"/>
      <c r="AR32" s="68"/>
      <c r="AS32" s="68"/>
      <c r="AT32" s="68"/>
      <c r="AU32" s="68"/>
      <c r="AV32" s="68"/>
      <c r="AW32" s="67">
        <v>697</v>
      </c>
      <c r="AX32" s="68"/>
      <c r="AY32" s="68">
        <v>628800</v>
      </c>
      <c r="AZ32" s="71">
        <v>629832.85</v>
      </c>
    </row>
    <row r="33" spans="1:52" ht="12.95" customHeight="1">
      <c r="A33" s="65">
        <v>23</v>
      </c>
      <c r="B33" s="82" t="s">
        <v>139</v>
      </c>
      <c r="C33" s="57" t="s">
        <v>140</v>
      </c>
      <c r="D33" s="58">
        <f t="shared" si="0"/>
        <v>13075292.56</v>
      </c>
      <c r="E33" s="68"/>
      <c r="F33" s="68"/>
      <c r="G33" s="68"/>
      <c r="H33" s="68">
        <v>24051</v>
      </c>
      <c r="I33" s="68"/>
      <c r="J33" s="68"/>
      <c r="K33" s="68"/>
      <c r="L33" s="68">
        <v>13051241.56</v>
      </c>
      <c r="M33" s="83"/>
      <c r="N33" s="58">
        <f t="shared" si="1"/>
        <v>103693346.03</v>
      </c>
      <c r="O33" s="68"/>
      <c r="P33" s="68"/>
      <c r="Q33" s="68"/>
      <c r="R33" s="68"/>
      <c r="S33" s="68">
        <v>11870566.35</v>
      </c>
      <c r="T33" s="68"/>
      <c r="U33" s="68">
        <v>627863.96</v>
      </c>
      <c r="V33" s="68"/>
      <c r="W33" s="68"/>
      <c r="X33" s="68">
        <v>16656542</v>
      </c>
      <c r="Y33" s="68">
        <v>511615</v>
      </c>
      <c r="Z33" s="68">
        <v>6360478</v>
      </c>
      <c r="AA33" s="68">
        <v>2791879</v>
      </c>
      <c r="AB33" s="68"/>
      <c r="AC33" s="68"/>
      <c r="AD33" s="68">
        <v>1989449</v>
      </c>
      <c r="AE33" s="67">
        <v>945158.05</v>
      </c>
      <c r="AF33" s="68"/>
      <c r="AG33" s="68"/>
      <c r="AH33" s="68"/>
      <c r="AI33" s="68"/>
      <c r="AJ33" s="68"/>
      <c r="AK33" s="68"/>
      <c r="AL33" s="68"/>
      <c r="AM33" s="68"/>
      <c r="AN33" s="67"/>
      <c r="AO33" s="68"/>
      <c r="AP33" s="68"/>
      <c r="AQ33" s="68"/>
      <c r="AR33" s="68"/>
      <c r="AS33" s="68"/>
      <c r="AT33" s="68">
        <v>6855724.67</v>
      </c>
      <c r="AU33" s="68"/>
      <c r="AV33" s="68"/>
      <c r="AW33" s="67"/>
      <c r="AX33" s="68">
        <v>8695.65</v>
      </c>
      <c r="AY33" s="68">
        <v>42445924.7</v>
      </c>
      <c r="AZ33" s="71">
        <v>12629449.65</v>
      </c>
    </row>
    <row r="34" spans="1:52" ht="12.95" customHeight="1">
      <c r="A34" s="65">
        <v>24</v>
      </c>
      <c r="B34" s="72" t="s">
        <v>141</v>
      </c>
      <c r="C34" s="57" t="s">
        <v>142</v>
      </c>
      <c r="D34" s="58">
        <f t="shared" si="0"/>
        <v>24920294.44</v>
      </c>
      <c r="E34" s="68"/>
      <c r="F34" s="68"/>
      <c r="G34" s="68"/>
      <c r="H34" s="68"/>
      <c r="I34" s="68"/>
      <c r="J34" s="68"/>
      <c r="K34" s="68">
        <v>24920294.44</v>
      </c>
      <c r="L34" s="68"/>
      <c r="M34" s="83"/>
      <c r="N34" s="58">
        <f t="shared" si="1"/>
        <v>131131553.74</v>
      </c>
      <c r="O34" s="68"/>
      <c r="P34" s="68"/>
      <c r="Q34" s="68"/>
      <c r="R34" s="68"/>
      <c r="S34" s="68">
        <v>9124160.92</v>
      </c>
      <c r="T34" s="68"/>
      <c r="U34" s="68">
        <v>58869457.72</v>
      </c>
      <c r="V34" s="68"/>
      <c r="W34" s="68"/>
      <c r="X34" s="68">
        <v>28815565</v>
      </c>
      <c r="Y34" s="68">
        <v>4937</v>
      </c>
      <c r="Z34" s="68">
        <v>10862633</v>
      </c>
      <c r="AA34" s="68">
        <v>4754628</v>
      </c>
      <c r="AB34" s="68"/>
      <c r="AC34" s="68"/>
      <c r="AD34" s="68">
        <v>2994062</v>
      </c>
      <c r="AE34" s="67">
        <v>830833.35</v>
      </c>
      <c r="AF34" s="68"/>
      <c r="AG34" s="68"/>
      <c r="AH34" s="68"/>
      <c r="AI34" s="68"/>
      <c r="AJ34" s="68"/>
      <c r="AK34" s="68"/>
      <c r="AL34" s="68"/>
      <c r="AM34" s="68"/>
      <c r="AN34" s="67"/>
      <c r="AO34" s="68"/>
      <c r="AP34" s="68"/>
      <c r="AQ34" s="68"/>
      <c r="AR34" s="68"/>
      <c r="AS34" s="68"/>
      <c r="AT34" s="68">
        <v>2200800</v>
      </c>
      <c r="AU34" s="68"/>
      <c r="AV34" s="68"/>
      <c r="AW34" s="68">
        <v>5649</v>
      </c>
      <c r="AX34" s="85"/>
      <c r="AY34" s="68">
        <v>2899304</v>
      </c>
      <c r="AZ34" s="71">
        <v>9769523.75</v>
      </c>
    </row>
    <row r="35" spans="1:52" ht="12.95" customHeight="1">
      <c r="A35" s="65">
        <v>25</v>
      </c>
      <c r="B35" s="82" t="s">
        <v>143</v>
      </c>
      <c r="C35" s="57" t="s">
        <v>144</v>
      </c>
      <c r="D35" s="58">
        <f t="shared" si="0"/>
        <v>3096800</v>
      </c>
      <c r="E35" s="68"/>
      <c r="F35" s="68"/>
      <c r="G35" s="68"/>
      <c r="H35" s="68"/>
      <c r="I35" s="68"/>
      <c r="J35" s="68"/>
      <c r="K35" s="68"/>
      <c r="L35" s="68">
        <v>3096800</v>
      </c>
      <c r="M35" s="83"/>
      <c r="N35" s="58">
        <f t="shared" si="1"/>
        <v>152042105.68</v>
      </c>
      <c r="O35" s="68"/>
      <c r="P35" s="68"/>
      <c r="Q35" s="68"/>
      <c r="R35" s="68"/>
      <c r="S35" s="68">
        <v>10185606.83</v>
      </c>
      <c r="T35" s="68"/>
      <c r="U35" s="68">
        <v>102280.9</v>
      </c>
      <c r="V35" s="68"/>
      <c r="W35" s="68"/>
      <c r="X35" s="68">
        <v>29507124</v>
      </c>
      <c r="Y35" s="68">
        <v>273014</v>
      </c>
      <c r="Z35" s="68">
        <v>10737239</v>
      </c>
      <c r="AA35" s="68">
        <v>4887264</v>
      </c>
      <c r="AB35" s="68"/>
      <c r="AC35" s="68"/>
      <c r="AD35" s="68">
        <v>3482748</v>
      </c>
      <c r="AE35" s="67">
        <v>249562</v>
      </c>
      <c r="AF35" s="68"/>
      <c r="AG35" s="68">
        <v>204697</v>
      </c>
      <c r="AH35" s="68">
        <v>1449249.64</v>
      </c>
      <c r="AI35" s="68"/>
      <c r="AJ35" s="68"/>
      <c r="AK35" s="68"/>
      <c r="AL35" s="68"/>
      <c r="AM35" s="68"/>
      <c r="AN35" s="67"/>
      <c r="AO35" s="68"/>
      <c r="AP35" s="68"/>
      <c r="AQ35" s="68"/>
      <c r="AR35" s="68"/>
      <c r="AS35" s="68"/>
      <c r="AT35" s="68"/>
      <c r="AU35" s="68"/>
      <c r="AV35" s="68"/>
      <c r="AW35" s="68"/>
      <c r="AX35" s="85">
        <v>15908.9</v>
      </c>
      <c r="AY35" s="68">
        <v>84635694.37</v>
      </c>
      <c r="AZ35" s="71">
        <v>6311717.04</v>
      </c>
    </row>
    <row r="36" spans="1:52" ht="12.95" customHeight="1">
      <c r="A36" s="65">
        <v>26</v>
      </c>
      <c r="B36" s="72" t="s">
        <v>145</v>
      </c>
      <c r="C36" s="57" t="s">
        <v>146</v>
      </c>
      <c r="D36" s="58">
        <f t="shared" si="0"/>
        <v>0</v>
      </c>
      <c r="E36" s="68"/>
      <c r="F36" s="68"/>
      <c r="G36" s="68"/>
      <c r="H36" s="68"/>
      <c r="I36" s="68"/>
      <c r="J36" s="68"/>
      <c r="K36" s="68"/>
      <c r="L36" s="68"/>
      <c r="M36" s="83"/>
      <c r="N36" s="58">
        <f t="shared" si="1"/>
        <v>45939162.71</v>
      </c>
      <c r="O36" s="68"/>
      <c r="P36" s="68"/>
      <c r="Q36" s="68"/>
      <c r="R36" s="68"/>
      <c r="S36" s="68">
        <v>465015.96</v>
      </c>
      <c r="T36" s="68"/>
      <c r="U36" s="68">
        <v>27693704.4</v>
      </c>
      <c r="V36" s="68"/>
      <c r="W36" s="68"/>
      <c r="X36" s="68">
        <v>5771909</v>
      </c>
      <c r="Y36" s="68"/>
      <c r="Z36" s="68">
        <v>1210866</v>
      </c>
      <c r="AA36" s="68">
        <v>1058360</v>
      </c>
      <c r="AB36" s="68"/>
      <c r="AC36" s="68">
        <v>832490</v>
      </c>
      <c r="AD36" s="68">
        <v>1306259</v>
      </c>
      <c r="AE36" s="67">
        <v>48116</v>
      </c>
      <c r="AF36" s="68"/>
      <c r="AG36" s="68"/>
      <c r="AH36" s="68"/>
      <c r="AI36" s="68"/>
      <c r="AJ36" s="68"/>
      <c r="AK36" s="68"/>
      <c r="AL36" s="68"/>
      <c r="AM36" s="68"/>
      <c r="AN36" s="67"/>
      <c r="AO36" s="68"/>
      <c r="AP36" s="68"/>
      <c r="AQ36" s="68"/>
      <c r="AR36" s="68"/>
      <c r="AS36" s="68"/>
      <c r="AT36" s="68">
        <v>153600</v>
      </c>
      <c r="AU36" s="68"/>
      <c r="AV36" s="68"/>
      <c r="AW36" s="68"/>
      <c r="AX36" s="85">
        <v>44843.06</v>
      </c>
      <c r="AY36" s="68">
        <v>7085184.29</v>
      </c>
      <c r="AZ36" s="71">
        <v>268815</v>
      </c>
    </row>
    <row r="37" spans="1:52" ht="12.95" customHeight="1">
      <c r="A37" s="65">
        <v>27</v>
      </c>
      <c r="B37" s="72" t="s">
        <v>147</v>
      </c>
      <c r="C37" s="57" t="s">
        <v>148</v>
      </c>
      <c r="D37" s="58">
        <f t="shared" si="0"/>
        <v>0</v>
      </c>
      <c r="E37" s="68"/>
      <c r="F37" s="68"/>
      <c r="G37" s="68"/>
      <c r="H37" s="68"/>
      <c r="I37" s="68"/>
      <c r="J37" s="68"/>
      <c r="K37" s="68"/>
      <c r="L37" s="68"/>
      <c r="M37" s="83"/>
      <c r="N37" s="58">
        <f t="shared" si="1"/>
        <v>4867095.72</v>
      </c>
      <c r="O37" s="68"/>
      <c r="P37" s="68"/>
      <c r="Q37" s="68"/>
      <c r="R37" s="68"/>
      <c r="S37" s="68">
        <v>292865.05</v>
      </c>
      <c r="T37" s="68"/>
      <c r="U37" s="68"/>
      <c r="V37" s="68"/>
      <c r="W37" s="68"/>
      <c r="X37" s="68">
        <v>1741920</v>
      </c>
      <c r="Y37" s="68"/>
      <c r="Z37" s="68">
        <v>650511.72</v>
      </c>
      <c r="AA37" s="68">
        <v>285927</v>
      </c>
      <c r="AB37" s="68"/>
      <c r="AC37" s="68"/>
      <c r="AD37" s="68">
        <v>194246</v>
      </c>
      <c r="AE37" s="67"/>
      <c r="AF37" s="68"/>
      <c r="AG37" s="68"/>
      <c r="AH37" s="68">
        <v>151913</v>
      </c>
      <c r="AI37" s="68"/>
      <c r="AJ37" s="68"/>
      <c r="AK37" s="68"/>
      <c r="AL37" s="68"/>
      <c r="AM37" s="68"/>
      <c r="AN37" s="67"/>
      <c r="AO37" s="68"/>
      <c r="AP37" s="68"/>
      <c r="AQ37" s="68"/>
      <c r="AR37" s="68"/>
      <c r="AS37" s="68"/>
      <c r="AT37" s="68"/>
      <c r="AU37" s="68"/>
      <c r="AV37" s="68"/>
      <c r="AW37" s="68"/>
      <c r="AX37" s="85"/>
      <c r="AY37" s="68">
        <v>1434700</v>
      </c>
      <c r="AZ37" s="71">
        <v>115012.95</v>
      </c>
    </row>
    <row r="38" spans="1:52" ht="12.95" customHeight="1">
      <c r="A38" s="65">
        <v>28</v>
      </c>
      <c r="B38" s="72" t="s">
        <v>149</v>
      </c>
      <c r="C38" s="57" t="s">
        <v>150</v>
      </c>
      <c r="D38" s="58">
        <f t="shared" si="0"/>
        <v>0</v>
      </c>
      <c r="E38" s="68"/>
      <c r="F38" s="68"/>
      <c r="G38" s="68"/>
      <c r="H38" s="68"/>
      <c r="I38" s="68"/>
      <c r="J38" s="68"/>
      <c r="K38" s="68"/>
      <c r="L38" s="68"/>
      <c r="M38" s="83"/>
      <c r="N38" s="58">
        <f t="shared" si="1"/>
        <v>11191593.170000002</v>
      </c>
      <c r="O38" s="68"/>
      <c r="P38" s="68"/>
      <c r="Q38" s="68"/>
      <c r="R38" s="68"/>
      <c r="S38" s="68">
        <v>219530.98</v>
      </c>
      <c r="T38" s="68"/>
      <c r="U38" s="68">
        <v>6968004.26</v>
      </c>
      <c r="V38" s="67"/>
      <c r="W38" s="68"/>
      <c r="X38" s="68">
        <v>2075839</v>
      </c>
      <c r="Y38" s="68"/>
      <c r="Z38" s="68">
        <v>715029</v>
      </c>
      <c r="AA38" s="68">
        <v>336042</v>
      </c>
      <c r="AB38" s="68"/>
      <c r="AC38" s="68"/>
      <c r="AD38" s="68">
        <v>230325</v>
      </c>
      <c r="AE38" s="67"/>
      <c r="AF38" s="68"/>
      <c r="AG38" s="68"/>
      <c r="AH38" s="68"/>
      <c r="AI38" s="68"/>
      <c r="AJ38" s="68"/>
      <c r="AK38" s="68"/>
      <c r="AL38" s="68"/>
      <c r="AM38" s="68"/>
      <c r="AN38" s="67"/>
      <c r="AO38" s="68"/>
      <c r="AP38" s="68"/>
      <c r="AQ38" s="68"/>
      <c r="AR38" s="68"/>
      <c r="AS38" s="68"/>
      <c r="AT38" s="68"/>
      <c r="AU38" s="68"/>
      <c r="AV38" s="68"/>
      <c r="AW38" s="67">
        <v>84527</v>
      </c>
      <c r="AX38" s="68">
        <v>325977.97</v>
      </c>
      <c r="AY38" s="68">
        <v>1620</v>
      </c>
      <c r="AZ38" s="71">
        <v>234697.96</v>
      </c>
    </row>
    <row r="39" spans="1:52" ht="12.95" customHeight="1">
      <c r="A39" s="65">
        <v>29</v>
      </c>
      <c r="B39" s="82" t="s">
        <v>151</v>
      </c>
      <c r="C39" s="57" t="s">
        <v>152</v>
      </c>
      <c r="D39" s="58">
        <f t="shared" si="0"/>
        <v>0</v>
      </c>
      <c r="E39" s="68"/>
      <c r="F39" s="68"/>
      <c r="G39" s="68"/>
      <c r="H39" s="68"/>
      <c r="I39" s="68"/>
      <c r="J39" s="68"/>
      <c r="K39" s="68"/>
      <c r="L39" s="68"/>
      <c r="M39" s="83"/>
      <c r="N39" s="58">
        <f t="shared" si="1"/>
        <v>38287261.97</v>
      </c>
      <c r="O39" s="68"/>
      <c r="P39" s="68"/>
      <c r="Q39" s="68"/>
      <c r="R39" s="68"/>
      <c r="S39" s="68">
        <v>4963188.87</v>
      </c>
      <c r="T39" s="68"/>
      <c r="U39" s="68">
        <v>8157731.12</v>
      </c>
      <c r="V39" s="67"/>
      <c r="W39" s="68"/>
      <c r="X39" s="68">
        <v>11817892</v>
      </c>
      <c r="Y39" s="68"/>
      <c r="Z39" s="68">
        <v>4288031</v>
      </c>
      <c r="AA39" s="68">
        <v>1928250</v>
      </c>
      <c r="AB39" s="68"/>
      <c r="AC39" s="68"/>
      <c r="AD39" s="68">
        <v>1058910.58</v>
      </c>
      <c r="AE39" s="67">
        <v>680388</v>
      </c>
      <c r="AF39" s="68"/>
      <c r="AG39" s="68"/>
      <c r="AH39" s="68"/>
      <c r="AI39" s="68"/>
      <c r="AJ39" s="68"/>
      <c r="AK39" s="68"/>
      <c r="AL39" s="68"/>
      <c r="AM39" s="68"/>
      <c r="AN39" s="67"/>
      <c r="AO39" s="68"/>
      <c r="AP39" s="68"/>
      <c r="AQ39" s="68"/>
      <c r="AR39" s="68"/>
      <c r="AS39" s="68"/>
      <c r="AT39" s="68">
        <v>1383595</v>
      </c>
      <c r="AU39" s="68"/>
      <c r="AV39" s="68"/>
      <c r="AW39" s="67"/>
      <c r="AX39" s="68">
        <v>345303.26</v>
      </c>
      <c r="AY39" s="68">
        <v>3557700</v>
      </c>
      <c r="AZ39" s="71">
        <v>106272.14</v>
      </c>
    </row>
    <row r="40" spans="1:52" ht="12.95" customHeight="1">
      <c r="A40" s="65">
        <v>30</v>
      </c>
      <c r="B40" s="82" t="s">
        <v>153</v>
      </c>
      <c r="C40" s="57" t="s">
        <v>154</v>
      </c>
      <c r="D40" s="58">
        <f t="shared" si="0"/>
        <v>0</v>
      </c>
      <c r="E40" s="68"/>
      <c r="F40" s="68"/>
      <c r="G40" s="68"/>
      <c r="H40" s="68"/>
      <c r="I40" s="68"/>
      <c r="J40" s="68"/>
      <c r="K40" s="68"/>
      <c r="L40" s="68"/>
      <c r="M40" s="83"/>
      <c r="N40" s="58">
        <f t="shared" si="1"/>
        <v>69995784.93</v>
      </c>
      <c r="O40" s="68"/>
      <c r="P40" s="68"/>
      <c r="Q40" s="68"/>
      <c r="R40" s="68"/>
      <c r="S40" s="68">
        <v>4075364.28</v>
      </c>
      <c r="T40" s="68"/>
      <c r="U40" s="68">
        <v>39592629.25</v>
      </c>
      <c r="V40" s="67"/>
      <c r="W40" s="68"/>
      <c r="X40" s="68">
        <v>12364761</v>
      </c>
      <c r="Y40" s="68"/>
      <c r="Z40" s="68">
        <v>4714168</v>
      </c>
      <c r="AA40" s="68">
        <v>2047067</v>
      </c>
      <c r="AB40" s="68"/>
      <c r="AC40" s="68">
        <v>387700</v>
      </c>
      <c r="AD40" s="68">
        <v>1144880</v>
      </c>
      <c r="AE40" s="67">
        <v>345943</v>
      </c>
      <c r="AF40" s="68"/>
      <c r="AG40" s="68"/>
      <c r="AH40" s="68"/>
      <c r="AI40" s="68"/>
      <c r="AJ40" s="68"/>
      <c r="AK40" s="68"/>
      <c r="AL40" s="68"/>
      <c r="AM40" s="68"/>
      <c r="AN40" s="67"/>
      <c r="AO40" s="68"/>
      <c r="AP40" s="68"/>
      <c r="AQ40" s="68"/>
      <c r="AR40" s="68"/>
      <c r="AS40" s="68"/>
      <c r="AT40" s="68">
        <v>250278</v>
      </c>
      <c r="AU40" s="68"/>
      <c r="AV40" s="68"/>
      <c r="AW40" s="67">
        <v>3472957.71</v>
      </c>
      <c r="AX40" s="68">
        <v>1193882</v>
      </c>
      <c r="AY40" s="68">
        <v>119799.15</v>
      </c>
      <c r="AZ40" s="71">
        <v>286355.54</v>
      </c>
    </row>
    <row r="41" spans="1:52" ht="12.95" customHeight="1">
      <c r="A41" s="86">
        <v>31</v>
      </c>
      <c r="B41" s="82" t="s">
        <v>155</v>
      </c>
      <c r="C41" s="57" t="s">
        <v>156</v>
      </c>
      <c r="D41" s="58">
        <f t="shared" si="0"/>
        <v>0</v>
      </c>
      <c r="E41" s="68"/>
      <c r="F41" s="68"/>
      <c r="G41" s="68"/>
      <c r="H41" s="68"/>
      <c r="I41" s="68"/>
      <c r="J41" s="68"/>
      <c r="K41" s="68"/>
      <c r="L41" s="67"/>
      <c r="M41" s="83"/>
      <c r="N41" s="58">
        <f t="shared" si="1"/>
        <v>97584252.87000002</v>
      </c>
      <c r="O41" s="68"/>
      <c r="P41" s="68"/>
      <c r="Q41" s="68"/>
      <c r="R41" s="68"/>
      <c r="S41" s="68">
        <v>9650652.1</v>
      </c>
      <c r="T41" s="68"/>
      <c r="U41" s="67">
        <v>38482100.11</v>
      </c>
      <c r="V41" s="67"/>
      <c r="W41" s="68"/>
      <c r="X41" s="68">
        <v>26086770</v>
      </c>
      <c r="Y41" s="68">
        <v>949205</v>
      </c>
      <c r="Z41" s="68">
        <v>10271431</v>
      </c>
      <c r="AA41" s="68">
        <v>4507903</v>
      </c>
      <c r="AB41" s="68"/>
      <c r="AC41" s="68"/>
      <c r="AD41" s="67">
        <v>3464028</v>
      </c>
      <c r="AE41" s="67">
        <v>1082064</v>
      </c>
      <c r="AF41" s="68"/>
      <c r="AG41" s="68"/>
      <c r="AH41" s="68"/>
      <c r="AI41" s="68"/>
      <c r="AJ41" s="68"/>
      <c r="AK41" s="68"/>
      <c r="AL41" s="68"/>
      <c r="AM41" s="67"/>
      <c r="AN41" s="67"/>
      <c r="AO41" s="68"/>
      <c r="AP41" s="68"/>
      <c r="AQ41" s="68"/>
      <c r="AR41" s="68"/>
      <c r="AS41" s="68"/>
      <c r="AT41" s="68">
        <v>1396072</v>
      </c>
      <c r="AU41" s="68"/>
      <c r="AV41" s="67"/>
      <c r="AW41" s="67"/>
      <c r="AX41" s="68">
        <v>19545.01</v>
      </c>
      <c r="AY41" s="68">
        <v>1644282.65</v>
      </c>
      <c r="AZ41" s="71">
        <v>30200</v>
      </c>
    </row>
    <row r="42" spans="1:52" ht="12.95" customHeight="1">
      <c r="A42" s="74" t="s">
        <v>157</v>
      </c>
      <c r="B42" s="87" t="s">
        <v>158</v>
      </c>
      <c r="C42" s="76"/>
      <c r="D42" s="77">
        <f t="shared" si="0"/>
        <v>57431665.95</v>
      </c>
      <c r="E42" s="78">
        <f aca="true" t="shared" si="6" ref="E42:M42">SUM(E23:E41)</f>
        <v>0</v>
      </c>
      <c r="F42" s="79">
        <f t="shared" si="6"/>
        <v>0</v>
      </c>
      <c r="G42" s="78">
        <f t="shared" si="6"/>
        <v>0</v>
      </c>
      <c r="H42" s="79">
        <f t="shared" si="6"/>
        <v>24051</v>
      </c>
      <c r="I42" s="78">
        <f t="shared" si="6"/>
        <v>0</v>
      </c>
      <c r="J42" s="78">
        <f t="shared" si="6"/>
        <v>0</v>
      </c>
      <c r="K42" s="78">
        <f t="shared" si="6"/>
        <v>24920294.44</v>
      </c>
      <c r="L42" s="78">
        <f t="shared" si="6"/>
        <v>32487320.509999998</v>
      </c>
      <c r="M42" s="80">
        <f t="shared" si="6"/>
        <v>0</v>
      </c>
      <c r="N42" s="77">
        <f t="shared" si="1"/>
        <v>1795050249.3299997</v>
      </c>
      <c r="O42" s="79">
        <f aca="true" t="shared" si="7" ref="O42:AZ42">SUM(O23:O41)</f>
        <v>0</v>
      </c>
      <c r="P42" s="78">
        <f t="shared" si="7"/>
        <v>0</v>
      </c>
      <c r="Q42" s="79">
        <f t="shared" si="7"/>
        <v>0</v>
      </c>
      <c r="R42" s="78">
        <f t="shared" si="7"/>
        <v>0</v>
      </c>
      <c r="S42" s="78">
        <f t="shared" si="7"/>
        <v>239772866.37</v>
      </c>
      <c r="T42" s="78">
        <f t="shared" si="7"/>
        <v>0</v>
      </c>
      <c r="U42" s="79">
        <f t="shared" si="7"/>
        <v>364778817.17</v>
      </c>
      <c r="V42" s="78">
        <f t="shared" si="7"/>
        <v>0</v>
      </c>
      <c r="W42" s="78">
        <f t="shared" si="7"/>
        <v>0</v>
      </c>
      <c r="X42" s="79">
        <f t="shared" si="7"/>
        <v>339381658.55</v>
      </c>
      <c r="Y42" s="78">
        <f t="shared" si="7"/>
        <v>2694650</v>
      </c>
      <c r="Z42" s="79">
        <f t="shared" si="7"/>
        <v>138116775.32999998</v>
      </c>
      <c r="AA42" s="78">
        <f t="shared" si="7"/>
        <v>61675401</v>
      </c>
      <c r="AB42" s="78">
        <f t="shared" si="7"/>
        <v>0</v>
      </c>
      <c r="AC42" s="78">
        <f t="shared" si="7"/>
        <v>4385220</v>
      </c>
      <c r="AD42" s="79">
        <f t="shared" si="7"/>
        <v>44311066.58</v>
      </c>
      <c r="AE42" s="78">
        <f t="shared" si="7"/>
        <v>11724287.389999999</v>
      </c>
      <c r="AF42" s="78">
        <f t="shared" si="7"/>
        <v>167000</v>
      </c>
      <c r="AG42" s="79">
        <f t="shared" si="7"/>
        <v>225005.5</v>
      </c>
      <c r="AH42" s="78">
        <f t="shared" si="7"/>
        <v>1648779.7799999998</v>
      </c>
      <c r="AI42" s="79">
        <f t="shared" si="7"/>
        <v>0</v>
      </c>
      <c r="AJ42" s="78">
        <f t="shared" si="7"/>
        <v>0</v>
      </c>
      <c r="AK42" s="78">
        <f t="shared" si="7"/>
        <v>0</v>
      </c>
      <c r="AL42" s="78">
        <f t="shared" si="7"/>
        <v>0</v>
      </c>
      <c r="AM42" s="79">
        <f t="shared" si="7"/>
        <v>0</v>
      </c>
      <c r="AN42" s="78">
        <f t="shared" si="7"/>
        <v>0</v>
      </c>
      <c r="AO42" s="78">
        <f t="shared" si="7"/>
        <v>0</v>
      </c>
      <c r="AP42" s="79">
        <f t="shared" si="7"/>
        <v>0</v>
      </c>
      <c r="AQ42" s="78">
        <f t="shared" si="7"/>
        <v>0</v>
      </c>
      <c r="AR42" s="79">
        <f t="shared" si="7"/>
        <v>0</v>
      </c>
      <c r="AS42" s="78">
        <f t="shared" si="7"/>
        <v>0</v>
      </c>
      <c r="AT42" s="78">
        <f t="shared" si="7"/>
        <v>25411079.86</v>
      </c>
      <c r="AU42" s="78">
        <f t="shared" si="7"/>
        <v>0</v>
      </c>
      <c r="AV42" s="79">
        <f t="shared" si="7"/>
        <v>0</v>
      </c>
      <c r="AW42" s="78">
        <f t="shared" si="7"/>
        <v>3795455.4299999997</v>
      </c>
      <c r="AX42" s="78">
        <f t="shared" si="7"/>
        <v>2767720.7299999995</v>
      </c>
      <c r="AY42" s="78">
        <f t="shared" si="7"/>
        <v>326426054.28</v>
      </c>
      <c r="AZ42" s="84">
        <f t="shared" si="7"/>
        <v>227768411.35999998</v>
      </c>
    </row>
    <row r="43" spans="1:52" ht="12.95" customHeight="1">
      <c r="A43" s="65">
        <v>32</v>
      </c>
      <c r="B43" s="66" t="s">
        <v>159</v>
      </c>
      <c r="C43" s="57" t="s">
        <v>160</v>
      </c>
      <c r="D43" s="58">
        <f t="shared" si="0"/>
        <v>389076.95</v>
      </c>
      <c r="E43" s="59"/>
      <c r="F43" s="59"/>
      <c r="G43" s="59"/>
      <c r="H43" s="59"/>
      <c r="I43" s="59"/>
      <c r="J43" s="59"/>
      <c r="K43" s="59">
        <v>389076.95</v>
      </c>
      <c r="L43" s="59"/>
      <c r="M43" s="88"/>
      <c r="N43" s="58">
        <f t="shared" si="1"/>
        <v>31753774.209999997</v>
      </c>
      <c r="O43" s="59"/>
      <c r="P43" s="59"/>
      <c r="Q43" s="59"/>
      <c r="R43" s="59"/>
      <c r="S43" s="59">
        <v>3185636.23</v>
      </c>
      <c r="T43" s="59"/>
      <c r="U43" s="59">
        <v>14191702.99</v>
      </c>
      <c r="V43" s="60"/>
      <c r="W43" s="59"/>
      <c r="X43" s="59">
        <v>3861400</v>
      </c>
      <c r="Y43" s="59"/>
      <c r="Z43" s="59">
        <v>1478988</v>
      </c>
      <c r="AA43" s="59">
        <v>643023</v>
      </c>
      <c r="AB43" s="59"/>
      <c r="AC43" s="59"/>
      <c r="AD43" s="59">
        <v>348667</v>
      </c>
      <c r="AE43" s="60">
        <v>873799</v>
      </c>
      <c r="AF43" s="59"/>
      <c r="AG43" s="59">
        <v>5551758.01</v>
      </c>
      <c r="AH43" s="59"/>
      <c r="AI43" s="59"/>
      <c r="AJ43" s="59"/>
      <c r="AK43" s="59"/>
      <c r="AL43" s="59"/>
      <c r="AM43" s="59"/>
      <c r="AN43" s="60"/>
      <c r="AO43" s="59"/>
      <c r="AP43" s="59"/>
      <c r="AQ43" s="59"/>
      <c r="AR43" s="59"/>
      <c r="AS43" s="59"/>
      <c r="AT43" s="59">
        <v>150270</v>
      </c>
      <c r="AU43" s="59"/>
      <c r="AV43" s="59"/>
      <c r="AW43" s="60">
        <v>3750</v>
      </c>
      <c r="AX43" s="59"/>
      <c r="AY43" s="59">
        <v>1461081.62</v>
      </c>
      <c r="AZ43" s="64">
        <v>3698.36</v>
      </c>
    </row>
    <row r="44" spans="1:52" ht="12.95" customHeight="1">
      <c r="A44" s="89" t="s">
        <v>161</v>
      </c>
      <c r="B44" s="90" t="s">
        <v>162</v>
      </c>
      <c r="C44" s="91"/>
      <c r="D44" s="77">
        <f t="shared" si="0"/>
        <v>389076.95</v>
      </c>
      <c r="E44" s="78">
        <f aca="true" t="shared" si="8" ref="E44:M44">SUM(E43:E43)</f>
        <v>0</v>
      </c>
      <c r="F44" s="79">
        <f t="shared" si="8"/>
        <v>0</v>
      </c>
      <c r="G44" s="78">
        <f t="shared" si="8"/>
        <v>0</v>
      </c>
      <c r="H44" s="79">
        <f t="shared" si="8"/>
        <v>0</v>
      </c>
      <c r="I44" s="78">
        <f t="shared" si="8"/>
        <v>0</v>
      </c>
      <c r="J44" s="78">
        <f t="shared" si="8"/>
        <v>0</v>
      </c>
      <c r="K44" s="78">
        <f t="shared" si="8"/>
        <v>389076.95</v>
      </c>
      <c r="L44" s="78">
        <f t="shared" si="8"/>
        <v>0</v>
      </c>
      <c r="M44" s="80">
        <f t="shared" si="8"/>
        <v>0</v>
      </c>
      <c r="N44" s="77">
        <f t="shared" si="1"/>
        <v>31753774.209999997</v>
      </c>
      <c r="O44" s="79">
        <f aca="true" t="shared" si="9" ref="O44:AZ44">SUM(O43:O43)</f>
        <v>0</v>
      </c>
      <c r="P44" s="78">
        <f t="shared" si="9"/>
        <v>0</v>
      </c>
      <c r="Q44" s="79">
        <f t="shared" si="9"/>
        <v>0</v>
      </c>
      <c r="R44" s="78">
        <f t="shared" si="9"/>
        <v>0</v>
      </c>
      <c r="S44" s="78">
        <f t="shared" si="9"/>
        <v>3185636.23</v>
      </c>
      <c r="T44" s="78">
        <f t="shared" si="9"/>
        <v>0</v>
      </c>
      <c r="U44" s="79">
        <f t="shared" si="9"/>
        <v>14191702.99</v>
      </c>
      <c r="V44" s="78">
        <f t="shared" si="9"/>
        <v>0</v>
      </c>
      <c r="W44" s="78">
        <f t="shared" si="9"/>
        <v>0</v>
      </c>
      <c r="X44" s="79">
        <f t="shared" si="9"/>
        <v>3861400</v>
      </c>
      <c r="Y44" s="78">
        <f t="shared" si="9"/>
        <v>0</v>
      </c>
      <c r="Z44" s="79">
        <f t="shared" si="9"/>
        <v>1478988</v>
      </c>
      <c r="AA44" s="78">
        <f t="shared" si="9"/>
        <v>643023</v>
      </c>
      <c r="AB44" s="78">
        <f t="shared" si="9"/>
        <v>0</v>
      </c>
      <c r="AC44" s="78">
        <f t="shared" si="9"/>
        <v>0</v>
      </c>
      <c r="AD44" s="79">
        <f t="shared" si="9"/>
        <v>348667</v>
      </c>
      <c r="AE44" s="78">
        <f t="shared" si="9"/>
        <v>873799</v>
      </c>
      <c r="AF44" s="78">
        <f t="shared" si="9"/>
        <v>0</v>
      </c>
      <c r="AG44" s="79">
        <f t="shared" si="9"/>
        <v>5551758.01</v>
      </c>
      <c r="AH44" s="78">
        <f t="shared" si="9"/>
        <v>0</v>
      </c>
      <c r="AI44" s="79">
        <f t="shared" si="9"/>
        <v>0</v>
      </c>
      <c r="AJ44" s="78">
        <f t="shared" si="9"/>
        <v>0</v>
      </c>
      <c r="AK44" s="78">
        <f t="shared" si="9"/>
        <v>0</v>
      </c>
      <c r="AL44" s="78">
        <f t="shared" si="9"/>
        <v>0</v>
      </c>
      <c r="AM44" s="79">
        <f t="shared" si="9"/>
        <v>0</v>
      </c>
      <c r="AN44" s="78">
        <f t="shared" si="9"/>
        <v>0</v>
      </c>
      <c r="AO44" s="78">
        <f t="shared" si="9"/>
        <v>0</v>
      </c>
      <c r="AP44" s="79">
        <f t="shared" si="9"/>
        <v>0</v>
      </c>
      <c r="AQ44" s="78">
        <f t="shared" si="9"/>
        <v>0</v>
      </c>
      <c r="AR44" s="79">
        <f t="shared" si="9"/>
        <v>0</v>
      </c>
      <c r="AS44" s="78">
        <f t="shared" si="9"/>
        <v>0</v>
      </c>
      <c r="AT44" s="78">
        <f t="shared" si="9"/>
        <v>150270</v>
      </c>
      <c r="AU44" s="78">
        <f t="shared" si="9"/>
        <v>0</v>
      </c>
      <c r="AV44" s="79">
        <f t="shared" si="9"/>
        <v>0</v>
      </c>
      <c r="AW44" s="78">
        <f t="shared" si="9"/>
        <v>3750</v>
      </c>
      <c r="AX44" s="78">
        <f t="shared" si="9"/>
        <v>0</v>
      </c>
      <c r="AY44" s="78">
        <f t="shared" si="9"/>
        <v>1461081.62</v>
      </c>
      <c r="AZ44" s="84">
        <f t="shared" si="9"/>
        <v>3698.36</v>
      </c>
    </row>
    <row r="45" spans="1:52" ht="12.95" customHeight="1">
      <c r="A45" s="65">
        <v>33</v>
      </c>
      <c r="B45" s="82">
        <v>71009361</v>
      </c>
      <c r="C45" s="92" t="s">
        <v>163</v>
      </c>
      <c r="D45" s="62">
        <f t="shared" si="0"/>
        <v>0</v>
      </c>
      <c r="E45" s="59"/>
      <c r="F45" s="59"/>
      <c r="G45" s="59"/>
      <c r="H45" s="59"/>
      <c r="I45" s="59"/>
      <c r="J45" s="59"/>
      <c r="K45" s="59"/>
      <c r="L45" s="59"/>
      <c r="M45" s="88"/>
      <c r="N45" s="62">
        <f t="shared" si="1"/>
        <v>106672081.78</v>
      </c>
      <c r="O45" s="59"/>
      <c r="P45" s="59"/>
      <c r="Q45" s="59"/>
      <c r="R45" s="59"/>
      <c r="S45" s="59">
        <v>12646208.77</v>
      </c>
      <c r="T45" s="59"/>
      <c r="U45" s="59">
        <v>911721.05</v>
      </c>
      <c r="V45" s="60"/>
      <c r="W45" s="59"/>
      <c r="X45" s="59">
        <v>12444645</v>
      </c>
      <c r="Y45" s="59"/>
      <c r="Z45" s="59">
        <v>4754358</v>
      </c>
      <c r="AA45" s="59">
        <v>2058986</v>
      </c>
      <c r="AB45" s="59"/>
      <c r="AC45" s="59"/>
      <c r="AD45" s="59">
        <v>1219953</v>
      </c>
      <c r="AE45" s="60">
        <v>3586955.96</v>
      </c>
      <c r="AF45" s="59"/>
      <c r="AG45" s="59">
        <v>44678639</v>
      </c>
      <c r="AH45" s="59"/>
      <c r="AI45" s="59"/>
      <c r="AJ45" s="59"/>
      <c r="AK45" s="59"/>
      <c r="AL45" s="59"/>
      <c r="AM45" s="59"/>
      <c r="AN45" s="60"/>
      <c r="AO45" s="59"/>
      <c r="AP45" s="59"/>
      <c r="AQ45" s="59"/>
      <c r="AR45" s="59"/>
      <c r="AS45" s="59"/>
      <c r="AT45" s="59">
        <v>4665738.35</v>
      </c>
      <c r="AU45" s="59"/>
      <c r="AV45" s="59"/>
      <c r="AW45" s="60">
        <v>162809.25</v>
      </c>
      <c r="AX45" s="59">
        <v>220441.5</v>
      </c>
      <c r="AY45" s="59">
        <v>17925212.95</v>
      </c>
      <c r="AZ45" s="64">
        <v>1396412.95</v>
      </c>
    </row>
    <row r="46" spans="1:52" ht="12.95" customHeight="1">
      <c r="A46" s="65">
        <v>34</v>
      </c>
      <c r="B46" s="66">
        <v>71009396</v>
      </c>
      <c r="C46" s="92" t="s">
        <v>164</v>
      </c>
      <c r="D46" s="62">
        <f t="shared" si="0"/>
        <v>14400</v>
      </c>
      <c r="E46" s="59"/>
      <c r="F46" s="68"/>
      <c r="G46" s="68"/>
      <c r="H46" s="68">
        <v>14400</v>
      </c>
      <c r="I46" s="68"/>
      <c r="J46" s="68"/>
      <c r="K46" s="68"/>
      <c r="L46" s="68"/>
      <c r="M46" s="83"/>
      <c r="N46" s="62">
        <f t="shared" si="1"/>
        <v>104318293.34</v>
      </c>
      <c r="O46" s="68"/>
      <c r="P46" s="68"/>
      <c r="Q46" s="68"/>
      <c r="R46" s="68"/>
      <c r="S46" s="68">
        <v>31599665.31</v>
      </c>
      <c r="T46" s="68"/>
      <c r="U46" s="68">
        <v>97448</v>
      </c>
      <c r="V46" s="67"/>
      <c r="W46" s="59"/>
      <c r="X46" s="68">
        <v>74668</v>
      </c>
      <c r="Y46" s="68">
        <v>16933413</v>
      </c>
      <c r="Z46" s="68">
        <v>6050702</v>
      </c>
      <c r="AA46" s="68">
        <v>2636195</v>
      </c>
      <c r="AB46" s="68"/>
      <c r="AC46" s="68"/>
      <c r="AD46" s="68">
        <v>1534376</v>
      </c>
      <c r="AE46" s="67">
        <v>2201928.95</v>
      </c>
      <c r="AF46" s="59"/>
      <c r="AG46" s="68"/>
      <c r="AH46" s="68"/>
      <c r="AI46" s="68"/>
      <c r="AJ46" s="68"/>
      <c r="AK46" s="68"/>
      <c r="AL46" s="68"/>
      <c r="AM46" s="68"/>
      <c r="AN46" s="67"/>
      <c r="AO46" s="59"/>
      <c r="AP46" s="68"/>
      <c r="AQ46" s="68"/>
      <c r="AR46" s="68"/>
      <c r="AS46" s="68"/>
      <c r="AT46" s="68">
        <v>5471714.52</v>
      </c>
      <c r="AU46" s="68"/>
      <c r="AV46" s="68"/>
      <c r="AW46" s="67"/>
      <c r="AX46" s="59"/>
      <c r="AY46" s="68">
        <v>37046600</v>
      </c>
      <c r="AZ46" s="71">
        <v>671582.56</v>
      </c>
    </row>
    <row r="47" spans="1:52" ht="12.95" customHeight="1">
      <c r="A47" s="65">
        <v>35</v>
      </c>
      <c r="B47" s="66">
        <v>75010330</v>
      </c>
      <c r="C47" s="92" t="s">
        <v>165</v>
      </c>
      <c r="D47" s="62">
        <f t="shared" si="0"/>
        <v>0</v>
      </c>
      <c r="E47" s="59"/>
      <c r="F47" s="68"/>
      <c r="G47" s="68"/>
      <c r="H47" s="68"/>
      <c r="I47" s="67"/>
      <c r="J47" s="68"/>
      <c r="K47" s="68"/>
      <c r="L47" s="68"/>
      <c r="M47" s="83"/>
      <c r="N47" s="62">
        <f t="shared" si="1"/>
        <v>105810844.02</v>
      </c>
      <c r="O47" s="68"/>
      <c r="P47" s="68"/>
      <c r="Q47" s="68"/>
      <c r="R47" s="67"/>
      <c r="S47" s="68">
        <v>18192414.42</v>
      </c>
      <c r="T47" s="68"/>
      <c r="U47" s="68">
        <v>1491574.59</v>
      </c>
      <c r="V47" s="67"/>
      <c r="W47" s="59"/>
      <c r="X47" s="68">
        <v>22215974</v>
      </c>
      <c r="Y47" s="68">
        <v>731408.98</v>
      </c>
      <c r="Z47" s="68">
        <v>8607604</v>
      </c>
      <c r="AA47" s="67">
        <v>3720600</v>
      </c>
      <c r="AB47" s="68"/>
      <c r="AC47" s="68"/>
      <c r="AD47" s="68">
        <v>2815440</v>
      </c>
      <c r="AE47" s="67">
        <v>1815418.42</v>
      </c>
      <c r="AF47" s="59"/>
      <c r="AG47" s="68">
        <v>551502.07</v>
      </c>
      <c r="AH47" s="68"/>
      <c r="AI47" s="68"/>
      <c r="AJ47" s="67"/>
      <c r="AK47" s="68"/>
      <c r="AL47" s="68"/>
      <c r="AM47" s="68"/>
      <c r="AN47" s="67"/>
      <c r="AO47" s="59"/>
      <c r="AP47" s="68"/>
      <c r="AQ47" s="68"/>
      <c r="AR47" s="68"/>
      <c r="AS47" s="67"/>
      <c r="AT47" s="68">
        <v>44677934.83</v>
      </c>
      <c r="AU47" s="68"/>
      <c r="AV47" s="68"/>
      <c r="AW47" s="67">
        <v>410507</v>
      </c>
      <c r="AX47" s="59">
        <v>187869.71</v>
      </c>
      <c r="AY47" s="68"/>
      <c r="AZ47" s="71">
        <v>392596</v>
      </c>
    </row>
    <row r="48" spans="1:52" ht="12.95" customHeight="1">
      <c r="A48" s="74" t="s">
        <v>166</v>
      </c>
      <c r="B48" s="87" t="s">
        <v>167</v>
      </c>
      <c r="C48" s="93"/>
      <c r="D48" s="77">
        <f t="shared" si="0"/>
        <v>14400</v>
      </c>
      <c r="E48" s="78">
        <f aca="true" t="shared" si="10" ref="E48:M48">SUM(E45:E47)</f>
        <v>0</v>
      </c>
      <c r="F48" s="78">
        <f t="shared" si="10"/>
        <v>0</v>
      </c>
      <c r="G48" s="78">
        <f t="shared" si="10"/>
        <v>0</v>
      </c>
      <c r="H48" s="78">
        <f t="shared" si="10"/>
        <v>14400</v>
      </c>
      <c r="I48" s="79">
        <f t="shared" si="10"/>
        <v>0</v>
      </c>
      <c r="J48" s="78">
        <f t="shared" si="10"/>
        <v>0</v>
      </c>
      <c r="K48" s="78">
        <f t="shared" si="10"/>
        <v>0</v>
      </c>
      <c r="L48" s="78">
        <f t="shared" si="10"/>
        <v>0</v>
      </c>
      <c r="M48" s="80">
        <f t="shared" si="10"/>
        <v>0</v>
      </c>
      <c r="N48" s="77">
        <f t="shared" si="1"/>
        <v>316801219.14</v>
      </c>
      <c r="O48" s="78">
        <f aca="true" t="shared" si="11" ref="O48:AZ48">SUM(O45:O47)</f>
        <v>0</v>
      </c>
      <c r="P48" s="78">
        <f t="shared" si="11"/>
        <v>0</v>
      </c>
      <c r="Q48" s="78">
        <f t="shared" si="11"/>
        <v>0</v>
      </c>
      <c r="R48" s="79">
        <f t="shared" si="11"/>
        <v>0</v>
      </c>
      <c r="S48" s="78">
        <f t="shared" si="11"/>
        <v>62438288.5</v>
      </c>
      <c r="T48" s="78">
        <f t="shared" si="11"/>
        <v>0</v>
      </c>
      <c r="U48" s="78">
        <f t="shared" si="11"/>
        <v>2500743.64</v>
      </c>
      <c r="V48" s="79">
        <f t="shared" si="11"/>
        <v>0</v>
      </c>
      <c r="W48" s="78">
        <f t="shared" si="11"/>
        <v>0</v>
      </c>
      <c r="X48" s="78">
        <f t="shared" si="11"/>
        <v>34735287</v>
      </c>
      <c r="Y48" s="78">
        <f t="shared" si="11"/>
        <v>17664821.98</v>
      </c>
      <c r="Z48" s="78">
        <f t="shared" si="11"/>
        <v>19412664</v>
      </c>
      <c r="AA48" s="79">
        <f t="shared" si="11"/>
        <v>8415781</v>
      </c>
      <c r="AB48" s="78">
        <f t="shared" si="11"/>
        <v>0</v>
      </c>
      <c r="AC48" s="78">
        <f t="shared" si="11"/>
        <v>0</v>
      </c>
      <c r="AD48" s="78">
        <f t="shared" si="11"/>
        <v>5569769</v>
      </c>
      <c r="AE48" s="79">
        <f t="shared" si="11"/>
        <v>7604303.33</v>
      </c>
      <c r="AF48" s="78">
        <f t="shared" si="11"/>
        <v>0</v>
      </c>
      <c r="AG48" s="78">
        <f t="shared" si="11"/>
        <v>45230141.07</v>
      </c>
      <c r="AH48" s="78">
        <f t="shared" si="11"/>
        <v>0</v>
      </c>
      <c r="AI48" s="78">
        <f t="shared" si="11"/>
        <v>0</v>
      </c>
      <c r="AJ48" s="79">
        <f t="shared" si="11"/>
        <v>0</v>
      </c>
      <c r="AK48" s="78">
        <f t="shared" si="11"/>
        <v>0</v>
      </c>
      <c r="AL48" s="78">
        <f t="shared" si="11"/>
        <v>0</v>
      </c>
      <c r="AM48" s="78">
        <f t="shared" si="11"/>
        <v>0</v>
      </c>
      <c r="AN48" s="79">
        <f t="shared" si="11"/>
        <v>0</v>
      </c>
      <c r="AO48" s="78">
        <f t="shared" si="11"/>
        <v>0</v>
      </c>
      <c r="AP48" s="78">
        <f t="shared" si="11"/>
        <v>0</v>
      </c>
      <c r="AQ48" s="78">
        <f t="shared" si="11"/>
        <v>0</v>
      </c>
      <c r="AR48" s="78">
        <f t="shared" si="11"/>
        <v>0</v>
      </c>
      <c r="AS48" s="79">
        <f t="shared" si="11"/>
        <v>0</v>
      </c>
      <c r="AT48" s="78">
        <f t="shared" si="11"/>
        <v>54815387.699999996</v>
      </c>
      <c r="AU48" s="78">
        <f t="shared" si="11"/>
        <v>0</v>
      </c>
      <c r="AV48" s="78">
        <f t="shared" si="11"/>
        <v>0</v>
      </c>
      <c r="AW48" s="79">
        <f t="shared" si="11"/>
        <v>573316.25</v>
      </c>
      <c r="AX48" s="78">
        <f t="shared" si="11"/>
        <v>408311.20999999996</v>
      </c>
      <c r="AY48" s="78">
        <f t="shared" si="11"/>
        <v>54971812.95</v>
      </c>
      <c r="AZ48" s="84">
        <f t="shared" si="11"/>
        <v>2460591.51</v>
      </c>
    </row>
    <row r="49" spans="1:52" ht="12.95" customHeight="1">
      <c r="A49" s="65">
        <v>36</v>
      </c>
      <c r="B49" s="66" t="s">
        <v>168</v>
      </c>
      <c r="C49" s="92" t="s">
        <v>169</v>
      </c>
      <c r="D49" s="62">
        <f t="shared" si="0"/>
        <v>0</v>
      </c>
      <c r="E49" s="59"/>
      <c r="F49" s="59"/>
      <c r="G49" s="59"/>
      <c r="H49" s="59"/>
      <c r="I49" s="60"/>
      <c r="J49" s="59"/>
      <c r="K49" s="59"/>
      <c r="L49" s="59"/>
      <c r="M49" s="88"/>
      <c r="N49" s="62">
        <f t="shared" si="1"/>
        <v>25733468.42</v>
      </c>
      <c r="O49" s="59"/>
      <c r="P49" s="59"/>
      <c r="Q49" s="59"/>
      <c r="R49" s="60"/>
      <c r="S49" s="59">
        <v>9799609.88</v>
      </c>
      <c r="T49" s="59"/>
      <c r="U49" s="59"/>
      <c r="V49" s="60"/>
      <c r="W49" s="59"/>
      <c r="X49" s="59">
        <v>4192583</v>
      </c>
      <c r="Y49" s="59">
        <v>58794</v>
      </c>
      <c r="Z49" s="59">
        <v>1615624</v>
      </c>
      <c r="AA49" s="60">
        <v>710176</v>
      </c>
      <c r="AB49" s="59"/>
      <c r="AC49" s="59">
        <v>240550</v>
      </c>
      <c r="AD49" s="59">
        <v>492233</v>
      </c>
      <c r="AE49" s="60">
        <v>4711</v>
      </c>
      <c r="AF49" s="59"/>
      <c r="AG49" s="59">
        <v>293171.7</v>
      </c>
      <c r="AH49" s="59"/>
      <c r="AI49" s="59"/>
      <c r="AJ49" s="60"/>
      <c r="AK49" s="59"/>
      <c r="AL49" s="59"/>
      <c r="AM49" s="59"/>
      <c r="AN49" s="60"/>
      <c r="AO49" s="59"/>
      <c r="AP49" s="59"/>
      <c r="AQ49" s="59"/>
      <c r="AR49" s="59"/>
      <c r="AS49" s="94"/>
      <c r="AT49" s="59">
        <v>2583175.98</v>
      </c>
      <c r="AU49" s="59"/>
      <c r="AV49" s="59"/>
      <c r="AW49" s="60"/>
      <c r="AX49" s="59">
        <v>1360575.84</v>
      </c>
      <c r="AY49" s="59">
        <v>4296846.02</v>
      </c>
      <c r="AZ49" s="64">
        <v>85418</v>
      </c>
    </row>
    <row r="50" spans="1:52" ht="12.95" customHeight="1">
      <c r="A50" s="74">
        <v>3515</v>
      </c>
      <c r="B50" s="87" t="s">
        <v>170</v>
      </c>
      <c r="C50" s="93"/>
      <c r="D50" s="77">
        <f t="shared" si="0"/>
        <v>0</v>
      </c>
      <c r="E50" s="78">
        <f aca="true" t="shared" si="12" ref="E50:M50">SUM(E49:E49)</f>
        <v>0</v>
      </c>
      <c r="F50" s="78">
        <f t="shared" si="12"/>
        <v>0</v>
      </c>
      <c r="G50" s="78">
        <f t="shared" si="12"/>
        <v>0</v>
      </c>
      <c r="H50" s="78">
        <f t="shared" si="12"/>
        <v>0</v>
      </c>
      <c r="I50" s="95">
        <f t="shared" si="12"/>
        <v>0</v>
      </c>
      <c r="J50" s="96">
        <f t="shared" si="12"/>
        <v>0</v>
      </c>
      <c r="K50" s="78">
        <f t="shared" si="12"/>
        <v>0</v>
      </c>
      <c r="L50" s="78">
        <f t="shared" si="12"/>
        <v>0</v>
      </c>
      <c r="M50" s="80">
        <f t="shared" si="12"/>
        <v>0</v>
      </c>
      <c r="N50" s="77">
        <f t="shared" si="1"/>
        <v>25733468.42</v>
      </c>
      <c r="O50" s="78">
        <f aca="true" t="shared" si="13" ref="O50:AZ50">SUM(O49:O49)</f>
        <v>0</v>
      </c>
      <c r="P50" s="78">
        <f t="shared" si="13"/>
        <v>0</v>
      </c>
      <c r="Q50" s="78">
        <f t="shared" si="13"/>
        <v>0</v>
      </c>
      <c r="R50" s="95">
        <f t="shared" si="13"/>
        <v>0</v>
      </c>
      <c r="S50" s="96">
        <f t="shared" si="13"/>
        <v>9799609.88</v>
      </c>
      <c r="T50" s="78">
        <f t="shared" si="13"/>
        <v>0</v>
      </c>
      <c r="U50" s="78">
        <f t="shared" si="13"/>
        <v>0</v>
      </c>
      <c r="V50" s="79">
        <f t="shared" si="13"/>
        <v>0</v>
      </c>
      <c r="W50" s="78">
        <f t="shared" si="13"/>
        <v>0</v>
      </c>
      <c r="X50" s="78">
        <f t="shared" si="13"/>
        <v>4192583</v>
      </c>
      <c r="Y50" s="78">
        <f t="shared" si="13"/>
        <v>58794</v>
      </c>
      <c r="Z50" s="78">
        <f t="shared" si="13"/>
        <v>1615624</v>
      </c>
      <c r="AA50" s="95">
        <f t="shared" si="13"/>
        <v>710176</v>
      </c>
      <c r="AB50" s="96">
        <f t="shared" si="13"/>
        <v>0</v>
      </c>
      <c r="AC50" s="78">
        <f t="shared" si="13"/>
        <v>240550</v>
      </c>
      <c r="AD50" s="78">
        <f t="shared" si="13"/>
        <v>492233</v>
      </c>
      <c r="AE50" s="79">
        <f t="shared" si="13"/>
        <v>4711</v>
      </c>
      <c r="AF50" s="78">
        <f t="shared" si="13"/>
        <v>0</v>
      </c>
      <c r="AG50" s="78">
        <f t="shared" si="13"/>
        <v>293171.7</v>
      </c>
      <c r="AH50" s="78">
        <f t="shared" si="13"/>
        <v>0</v>
      </c>
      <c r="AI50" s="78">
        <f t="shared" si="13"/>
        <v>0</v>
      </c>
      <c r="AJ50" s="95">
        <f t="shared" si="13"/>
        <v>0</v>
      </c>
      <c r="AK50" s="96">
        <f t="shared" si="13"/>
        <v>0</v>
      </c>
      <c r="AL50" s="78">
        <f t="shared" si="13"/>
        <v>0</v>
      </c>
      <c r="AM50" s="78">
        <f t="shared" si="13"/>
        <v>0</v>
      </c>
      <c r="AN50" s="79">
        <f t="shared" si="13"/>
        <v>0</v>
      </c>
      <c r="AO50" s="78">
        <f t="shared" si="13"/>
        <v>0</v>
      </c>
      <c r="AP50" s="78">
        <f t="shared" si="13"/>
        <v>0</v>
      </c>
      <c r="AQ50" s="78">
        <f t="shared" si="13"/>
        <v>0</v>
      </c>
      <c r="AR50" s="78">
        <f t="shared" si="13"/>
        <v>0</v>
      </c>
      <c r="AS50" s="97">
        <f t="shared" si="13"/>
        <v>0</v>
      </c>
      <c r="AT50" s="78">
        <f t="shared" si="13"/>
        <v>2583175.98</v>
      </c>
      <c r="AU50" s="78">
        <f t="shared" si="13"/>
        <v>0</v>
      </c>
      <c r="AV50" s="78">
        <f t="shared" si="13"/>
        <v>0</v>
      </c>
      <c r="AW50" s="79">
        <f t="shared" si="13"/>
        <v>0</v>
      </c>
      <c r="AX50" s="78">
        <f t="shared" si="13"/>
        <v>1360575.84</v>
      </c>
      <c r="AY50" s="78">
        <f t="shared" si="13"/>
        <v>4296846.02</v>
      </c>
      <c r="AZ50" s="84">
        <f t="shared" si="13"/>
        <v>85418</v>
      </c>
    </row>
    <row r="51" spans="1:52" ht="12.95" customHeight="1">
      <c r="A51" s="98">
        <v>37</v>
      </c>
      <c r="B51" s="66" t="s">
        <v>171</v>
      </c>
      <c r="C51" s="92" t="s">
        <v>172</v>
      </c>
      <c r="D51" s="62">
        <f t="shared" si="0"/>
        <v>1565240.79</v>
      </c>
      <c r="E51" s="59"/>
      <c r="F51" s="59"/>
      <c r="G51" s="59"/>
      <c r="H51" s="59">
        <v>1565240.79</v>
      </c>
      <c r="I51" s="59"/>
      <c r="J51" s="59"/>
      <c r="K51" s="59"/>
      <c r="L51" s="59"/>
      <c r="M51" s="88"/>
      <c r="N51" s="62">
        <f t="shared" si="1"/>
        <v>252726039.47000003</v>
      </c>
      <c r="O51" s="59"/>
      <c r="P51" s="59"/>
      <c r="Q51" s="59"/>
      <c r="R51" s="59"/>
      <c r="S51" s="59">
        <v>42539767.76</v>
      </c>
      <c r="T51" s="59"/>
      <c r="U51" s="59">
        <v>85433405.7</v>
      </c>
      <c r="V51" s="60"/>
      <c r="W51" s="59"/>
      <c r="X51" s="59">
        <v>9881634</v>
      </c>
      <c r="Y51" s="59">
        <v>10945</v>
      </c>
      <c r="Z51" s="59">
        <v>3907651</v>
      </c>
      <c r="AA51" s="59">
        <v>1706048</v>
      </c>
      <c r="AB51" s="59"/>
      <c r="AC51" s="59"/>
      <c r="AD51" s="59">
        <v>1319968</v>
      </c>
      <c r="AE51" s="60">
        <v>96458.93</v>
      </c>
      <c r="AF51" s="59"/>
      <c r="AG51" s="59"/>
      <c r="AH51" s="59"/>
      <c r="AI51" s="59"/>
      <c r="AJ51" s="59"/>
      <c r="AK51" s="59"/>
      <c r="AL51" s="59"/>
      <c r="AM51" s="59"/>
      <c r="AN51" s="60"/>
      <c r="AO51" s="59"/>
      <c r="AP51" s="59"/>
      <c r="AQ51" s="59"/>
      <c r="AR51" s="59"/>
      <c r="AS51" s="99"/>
      <c r="AT51" s="59">
        <v>42690710.19</v>
      </c>
      <c r="AU51" s="59"/>
      <c r="AV51" s="59"/>
      <c r="AW51" s="60"/>
      <c r="AX51" s="59"/>
      <c r="AY51" s="59">
        <v>64361619.64</v>
      </c>
      <c r="AZ51" s="64">
        <v>777831.25</v>
      </c>
    </row>
    <row r="52" spans="1:52" ht="12.95" customHeight="1">
      <c r="A52" s="65">
        <v>38</v>
      </c>
      <c r="B52" s="66" t="s">
        <v>173</v>
      </c>
      <c r="C52" s="92" t="s">
        <v>174</v>
      </c>
      <c r="D52" s="62">
        <f t="shared" si="0"/>
        <v>1641806.36</v>
      </c>
      <c r="E52" s="59"/>
      <c r="F52" s="68"/>
      <c r="G52" s="68"/>
      <c r="H52" s="68">
        <v>1641806.36</v>
      </c>
      <c r="I52" s="68"/>
      <c r="J52" s="68"/>
      <c r="K52" s="68"/>
      <c r="L52" s="68"/>
      <c r="M52" s="83"/>
      <c r="N52" s="62">
        <f t="shared" si="1"/>
        <v>409354635.43999994</v>
      </c>
      <c r="O52" s="68"/>
      <c r="P52" s="68"/>
      <c r="Q52" s="68"/>
      <c r="R52" s="68"/>
      <c r="S52" s="68">
        <v>131784709.41</v>
      </c>
      <c r="T52" s="68"/>
      <c r="U52" s="68">
        <v>157843052.48</v>
      </c>
      <c r="V52" s="67"/>
      <c r="W52" s="59"/>
      <c r="X52" s="68">
        <v>23285049</v>
      </c>
      <c r="Y52" s="68">
        <v>700515</v>
      </c>
      <c r="Z52" s="68">
        <v>9009494</v>
      </c>
      <c r="AA52" s="68">
        <v>3951455</v>
      </c>
      <c r="AB52" s="68"/>
      <c r="AC52" s="68"/>
      <c r="AD52" s="68">
        <v>2946074</v>
      </c>
      <c r="AE52" s="67">
        <v>1981444.57</v>
      </c>
      <c r="AF52" s="59"/>
      <c r="AG52" s="68"/>
      <c r="AH52" s="68"/>
      <c r="AI52" s="68"/>
      <c r="AJ52" s="68"/>
      <c r="AK52" s="68"/>
      <c r="AL52" s="68"/>
      <c r="AM52" s="68"/>
      <c r="AN52" s="67"/>
      <c r="AO52" s="59"/>
      <c r="AP52" s="68"/>
      <c r="AQ52" s="68"/>
      <c r="AR52" s="68"/>
      <c r="AS52" s="68"/>
      <c r="AT52" s="68">
        <v>5183120.01</v>
      </c>
      <c r="AU52" s="68"/>
      <c r="AV52" s="68"/>
      <c r="AW52" s="67"/>
      <c r="AX52" s="59"/>
      <c r="AY52" s="68">
        <v>72292010.01</v>
      </c>
      <c r="AZ52" s="71">
        <v>377711.96</v>
      </c>
    </row>
    <row r="53" spans="1:52" ht="12.95" customHeight="1">
      <c r="A53" s="65">
        <v>39</v>
      </c>
      <c r="B53" s="66" t="s">
        <v>175</v>
      </c>
      <c r="C53" s="92" t="s">
        <v>176</v>
      </c>
      <c r="D53" s="62">
        <f t="shared" si="0"/>
        <v>34564605.28</v>
      </c>
      <c r="E53" s="59"/>
      <c r="F53" s="68"/>
      <c r="G53" s="68"/>
      <c r="H53" s="68"/>
      <c r="I53" s="68"/>
      <c r="J53" s="68"/>
      <c r="K53" s="68"/>
      <c r="L53" s="68">
        <v>34564605.28</v>
      </c>
      <c r="M53" s="69"/>
      <c r="N53" s="62">
        <f t="shared" si="1"/>
        <v>788187005.35</v>
      </c>
      <c r="O53" s="68"/>
      <c r="P53" s="68"/>
      <c r="Q53" s="68"/>
      <c r="R53" s="68"/>
      <c r="S53" s="68">
        <v>369516235.75</v>
      </c>
      <c r="T53" s="68"/>
      <c r="U53" s="68">
        <v>44501.4</v>
      </c>
      <c r="V53" s="68"/>
      <c r="W53" s="59"/>
      <c r="X53" s="68">
        <v>94020518</v>
      </c>
      <c r="Y53" s="68">
        <v>1339388</v>
      </c>
      <c r="Z53" s="68">
        <v>34059858</v>
      </c>
      <c r="AA53" s="68">
        <v>16366115</v>
      </c>
      <c r="AB53" s="68"/>
      <c r="AC53" s="68"/>
      <c r="AD53" s="68">
        <v>13097848</v>
      </c>
      <c r="AE53" s="67">
        <v>1159206</v>
      </c>
      <c r="AF53" s="59"/>
      <c r="AG53" s="68">
        <v>958570.73</v>
      </c>
      <c r="AH53" s="68"/>
      <c r="AI53" s="68"/>
      <c r="AJ53" s="68"/>
      <c r="AK53" s="68"/>
      <c r="AL53" s="68"/>
      <c r="AM53" s="68"/>
      <c r="AN53" s="68"/>
      <c r="AO53" s="59"/>
      <c r="AP53" s="68"/>
      <c r="AQ53" s="68"/>
      <c r="AR53" s="68"/>
      <c r="AS53" s="68"/>
      <c r="AT53" s="68">
        <v>5745719.22</v>
      </c>
      <c r="AU53" s="68"/>
      <c r="AV53" s="68"/>
      <c r="AW53" s="68">
        <v>6087593.87</v>
      </c>
      <c r="AX53" s="59">
        <v>5295218.02</v>
      </c>
      <c r="AY53" s="68">
        <v>239116221.59</v>
      </c>
      <c r="AZ53" s="71">
        <v>1380011.77</v>
      </c>
    </row>
    <row r="54" spans="1:52" ht="12.95" customHeight="1">
      <c r="A54" s="65">
        <v>40</v>
      </c>
      <c r="B54" s="66" t="s">
        <v>177</v>
      </c>
      <c r="C54" s="92" t="s">
        <v>178</v>
      </c>
      <c r="D54" s="62">
        <f t="shared" si="0"/>
        <v>66833788.48</v>
      </c>
      <c r="E54" s="59"/>
      <c r="F54" s="68"/>
      <c r="G54" s="68"/>
      <c r="H54" s="68"/>
      <c r="I54" s="68"/>
      <c r="J54" s="68"/>
      <c r="K54" s="68">
        <v>66833788.48</v>
      </c>
      <c r="L54" s="68"/>
      <c r="M54" s="69"/>
      <c r="N54" s="62">
        <f t="shared" si="1"/>
        <v>188086308.57999998</v>
      </c>
      <c r="O54" s="68"/>
      <c r="P54" s="68"/>
      <c r="Q54" s="68"/>
      <c r="R54" s="68"/>
      <c r="S54" s="68">
        <v>91869051.79</v>
      </c>
      <c r="T54" s="68"/>
      <c r="U54" s="68">
        <v>1660796.82</v>
      </c>
      <c r="V54" s="68"/>
      <c r="W54" s="59"/>
      <c r="X54" s="68">
        <v>423440</v>
      </c>
      <c r="Y54" s="68">
        <v>28129196.3</v>
      </c>
      <c r="Z54" s="68">
        <v>10439174</v>
      </c>
      <c r="AA54" s="68">
        <v>4928615</v>
      </c>
      <c r="AB54" s="68"/>
      <c r="AC54" s="68">
        <v>2560579</v>
      </c>
      <c r="AD54" s="68">
        <v>3799512</v>
      </c>
      <c r="AE54" s="67"/>
      <c r="AF54" s="59"/>
      <c r="AG54" s="68">
        <v>43749</v>
      </c>
      <c r="AH54" s="68"/>
      <c r="AI54" s="68"/>
      <c r="AJ54" s="68"/>
      <c r="AK54" s="68"/>
      <c r="AL54" s="68"/>
      <c r="AM54" s="68"/>
      <c r="AN54" s="68"/>
      <c r="AO54" s="59"/>
      <c r="AP54" s="68"/>
      <c r="AQ54" s="68"/>
      <c r="AR54" s="68"/>
      <c r="AS54" s="68"/>
      <c r="AT54" s="68"/>
      <c r="AU54" s="68"/>
      <c r="AV54" s="68"/>
      <c r="AW54" s="68"/>
      <c r="AX54" s="59"/>
      <c r="AY54" s="68">
        <v>43666784.16</v>
      </c>
      <c r="AZ54" s="71">
        <v>565410.51</v>
      </c>
    </row>
    <row r="55" spans="1:52" ht="12.95" customHeight="1">
      <c r="A55" s="65">
        <v>41</v>
      </c>
      <c r="B55" s="66" t="s">
        <v>179</v>
      </c>
      <c r="C55" s="92" t="s">
        <v>180</v>
      </c>
      <c r="D55" s="62">
        <f t="shared" si="0"/>
        <v>173010.2</v>
      </c>
      <c r="E55" s="59"/>
      <c r="F55" s="68"/>
      <c r="G55" s="68"/>
      <c r="H55" s="68">
        <v>173010.2</v>
      </c>
      <c r="I55" s="68"/>
      <c r="J55" s="68"/>
      <c r="K55" s="68"/>
      <c r="L55" s="68"/>
      <c r="M55" s="69"/>
      <c r="N55" s="62">
        <f t="shared" si="1"/>
        <v>76609792.52</v>
      </c>
      <c r="O55" s="68"/>
      <c r="P55" s="68"/>
      <c r="Q55" s="68"/>
      <c r="R55" s="68"/>
      <c r="S55" s="68"/>
      <c r="T55" s="68"/>
      <c r="U55" s="68">
        <v>253719.89</v>
      </c>
      <c r="V55" s="68"/>
      <c r="W55" s="59"/>
      <c r="X55" s="68">
        <v>14778237</v>
      </c>
      <c r="Y55" s="68">
        <v>51109.22</v>
      </c>
      <c r="Z55" s="68">
        <v>5328802</v>
      </c>
      <c r="AA55" s="68">
        <v>2330926</v>
      </c>
      <c r="AB55" s="68"/>
      <c r="AC55" s="68"/>
      <c r="AD55" s="68">
        <v>1729203</v>
      </c>
      <c r="AE55" s="67"/>
      <c r="AF55" s="59"/>
      <c r="AG55" s="68"/>
      <c r="AH55" s="68"/>
      <c r="AI55" s="68"/>
      <c r="AJ55" s="68"/>
      <c r="AK55" s="68"/>
      <c r="AL55" s="68"/>
      <c r="AM55" s="68"/>
      <c r="AN55" s="68"/>
      <c r="AO55" s="59"/>
      <c r="AP55" s="68"/>
      <c r="AQ55" s="68"/>
      <c r="AR55" s="68"/>
      <c r="AS55" s="68"/>
      <c r="AT55" s="68">
        <v>51606422.73</v>
      </c>
      <c r="AU55" s="68"/>
      <c r="AV55" s="68"/>
      <c r="AW55" s="68">
        <v>98201</v>
      </c>
      <c r="AX55" s="59"/>
      <c r="AY55" s="68">
        <v>223205.16</v>
      </c>
      <c r="AZ55" s="71">
        <v>209966.52</v>
      </c>
    </row>
    <row r="56" spans="1:52" ht="12.95" customHeight="1">
      <c r="A56" s="65">
        <v>42</v>
      </c>
      <c r="B56" s="66" t="s">
        <v>181</v>
      </c>
      <c r="C56" s="92" t="s">
        <v>182</v>
      </c>
      <c r="D56" s="62">
        <f t="shared" si="0"/>
        <v>0</v>
      </c>
      <c r="E56" s="59"/>
      <c r="F56" s="68"/>
      <c r="G56" s="68"/>
      <c r="H56" s="68"/>
      <c r="I56" s="68"/>
      <c r="J56" s="68"/>
      <c r="K56" s="68"/>
      <c r="L56" s="68"/>
      <c r="M56" s="69"/>
      <c r="N56" s="62">
        <f t="shared" si="1"/>
        <v>369187393.86</v>
      </c>
      <c r="O56" s="68"/>
      <c r="P56" s="68"/>
      <c r="Q56" s="68"/>
      <c r="R56" s="68"/>
      <c r="S56" s="68">
        <v>48270912.34</v>
      </c>
      <c r="T56" s="68"/>
      <c r="U56" s="68">
        <v>36460</v>
      </c>
      <c r="V56" s="68"/>
      <c r="W56" s="59"/>
      <c r="X56" s="68">
        <v>19264724</v>
      </c>
      <c r="Y56" s="68">
        <v>47520</v>
      </c>
      <c r="Z56" s="68">
        <v>6524756</v>
      </c>
      <c r="AA56" s="68">
        <v>3235269</v>
      </c>
      <c r="AB56" s="68"/>
      <c r="AC56" s="68">
        <v>16485120</v>
      </c>
      <c r="AD56" s="68">
        <v>2645877</v>
      </c>
      <c r="AE56" s="67">
        <v>538720</v>
      </c>
      <c r="AF56" s="59"/>
      <c r="AG56" s="68"/>
      <c r="AH56" s="68"/>
      <c r="AI56" s="68"/>
      <c r="AJ56" s="68"/>
      <c r="AK56" s="68"/>
      <c r="AL56" s="68"/>
      <c r="AM56" s="68"/>
      <c r="AN56" s="68"/>
      <c r="AO56" s="59"/>
      <c r="AP56" s="68"/>
      <c r="AQ56" s="68"/>
      <c r="AR56" s="68"/>
      <c r="AS56" s="68"/>
      <c r="AT56" s="68">
        <v>1764075.72</v>
      </c>
      <c r="AU56" s="68"/>
      <c r="AV56" s="68"/>
      <c r="AW56" s="68">
        <v>3333</v>
      </c>
      <c r="AX56" s="59">
        <v>217560</v>
      </c>
      <c r="AY56" s="68">
        <v>270046525</v>
      </c>
      <c r="AZ56" s="71">
        <v>106541.8</v>
      </c>
    </row>
    <row r="57" spans="1:52" ht="12.95" customHeight="1">
      <c r="A57" s="65">
        <v>43</v>
      </c>
      <c r="B57" s="66" t="s">
        <v>183</v>
      </c>
      <c r="C57" s="92" t="s">
        <v>184</v>
      </c>
      <c r="D57" s="58">
        <f t="shared" si="0"/>
        <v>77788968.31</v>
      </c>
      <c r="E57" s="59"/>
      <c r="F57" s="68"/>
      <c r="G57" s="68"/>
      <c r="H57" s="68"/>
      <c r="I57" s="100"/>
      <c r="J57" s="67"/>
      <c r="K57" s="68"/>
      <c r="L57" s="68">
        <v>77788968.31</v>
      </c>
      <c r="M57" s="69"/>
      <c r="N57" s="58">
        <f t="shared" si="1"/>
        <v>338971366.69000006</v>
      </c>
      <c r="O57" s="68"/>
      <c r="P57" s="68"/>
      <c r="Q57" s="68"/>
      <c r="R57" s="100"/>
      <c r="S57" s="67">
        <v>134325916.14</v>
      </c>
      <c r="T57" s="68"/>
      <c r="U57" s="68">
        <v>219358.36</v>
      </c>
      <c r="V57" s="68"/>
      <c r="W57" s="59"/>
      <c r="X57" s="68">
        <v>60571013</v>
      </c>
      <c r="Y57" s="68">
        <v>2400</v>
      </c>
      <c r="Z57" s="68">
        <v>21975544</v>
      </c>
      <c r="AA57" s="100">
        <v>10481777</v>
      </c>
      <c r="AB57" s="67"/>
      <c r="AC57" s="68">
        <v>14334048</v>
      </c>
      <c r="AD57" s="68">
        <v>9548769.6</v>
      </c>
      <c r="AE57" s="67">
        <v>4229069.46</v>
      </c>
      <c r="AF57" s="59"/>
      <c r="AG57" s="68"/>
      <c r="AH57" s="68"/>
      <c r="AI57" s="68"/>
      <c r="AJ57" s="100"/>
      <c r="AK57" s="67"/>
      <c r="AL57" s="68"/>
      <c r="AM57" s="68"/>
      <c r="AN57" s="68"/>
      <c r="AO57" s="59"/>
      <c r="AP57" s="68"/>
      <c r="AQ57" s="68"/>
      <c r="AR57" s="68"/>
      <c r="AS57" s="100"/>
      <c r="AT57" s="67">
        <v>65049541.48</v>
      </c>
      <c r="AU57" s="68"/>
      <c r="AV57" s="68"/>
      <c r="AW57" s="68">
        <v>1366471.48</v>
      </c>
      <c r="AX57" s="59">
        <v>4700196.55</v>
      </c>
      <c r="AY57" s="68">
        <v>10514129</v>
      </c>
      <c r="AZ57" s="71">
        <v>1653132.62</v>
      </c>
    </row>
    <row r="58" spans="1:52" ht="12.95" customHeight="1">
      <c r="A58" s="74">
        <v>3527</v>
      </c>
      <c r="B58" s="87" t="s">
        <v>185</v>
      </c>
      <c r="C58" s="93"/>
      <c r="D58" s="77">
        <f t="shared" si="0"/>
        <v>182567419.42000002</v>
      </c>
      <c r="E58" s="78">
        <f aca="true" t="shared" si="14" ref="E58:M58">SUM(E51:E57)</f>
        <v>0</v>
      </c>
      <c r="F58" s="101">
        <f t="shared" si="14"/>
        <v>0</v>
      </c>
      <c r="G58" s="79">
        <f t="shared" si="14"/>
        <v>0</v>
      </c>
      <c r="H58" s="78">
        <f t="shared" si="14"/>
        <v>3380057.3500000006</v>
      </c>
      <c r="I58" s="101">
        <f t="shared" si="14"/>
        <v>0</v>
      </c>
      <c r="J58" s="79">
        <f t="shared" si="14"/>
        <v>0</v>
      </c>
      <c r="K58" s="78">
        <f t="shared" si="14"/>
        <v>66833788.48</v>
      </c>
      <c r="L58" s="78">
        <f t="shared" si="14"/>
        <v>112353573.59</v>
      </c>
      <c r="M58" s="102">
        <f t="shared" si="14"/>
        <v>0</v>
      </c>
      <c r="N58" s="77">
        <f t="shared" si="1"/>
        <v>2423122541.9099994</v>
      </c>
      <c r="O58" s="101">
        <f aca="true" t="shared" si="15" ref="O58:AZ58">SUM(O51:O57)</f>
        <v>0</v>
      </c>
      <c r="P58" s="79">
        <f t="shared" si="15"/>
        <v>0</v>
      </c>
      <c r="Q58" s="78">
        <f t="shared" si="15"/>
        <v>0</v>
      </c>
      <c r="R58" s="101">
        <f t="shared" si="15"/>
        <v>0</v>
      </c>
      <c r="S58" s="79">
        <f t="shared" si="15"/>
        <v>818306593.1899999</v>
      </c>
      <c r="T58" s="78">
        <f t="shared" si="15"/>
        <v>0</v>
      </c>
      <c r="U58" s="78">
        <f t="shared" si="15"/>
        <v>245491294.65</v>
      </c>
      <c r="V58" s="78">
        <f t="shared" si="15"/>
        <v>0</v>
      </c>
      <c r="W58" s="78">
        <f t="shared" si="15"/>
        <v>0</v>
      </c>
      <c r="X58" s="101">
        <f t="shared" si="15"/>
        <v>222224615</v>
      </c>
      <c r="Y58" s="79">
        <f t="shared" si="15"/>
        <v>30281073.52</v>
      </c>
      <c r="Z58" s="78">
        <f t="shared" si="15"/>
        <v>91245279</v>
      </c>
      <c r="AA58" s="101">
        <f t="shared" si="15"/>
        <v>43000205</v>
      </c>
      <c r="AB58" s="79">
        <f t="shared" si="15"/>
        <v>0</v>
      </c>
      <c r="AC58" s="78">
        <f t="shared" si="15"/>
        <v>33379747</v>
      </c>
      <c r="AD58" s="78">
        <f t="shared" si="15"/>
        <v>35087251.6</v>
      </c>
      <c r="AE58" s="79">
        <f t="shared" si="15"/>
        <v>8004898.96</v>
      </c>
      <c r="AF58" s="78">
        <f t="shared" si="15"/>
        <v>0</v>
      </c>
      <c r="AG58" s="101">
        <f t="shared" si="15"/>
        <v>1002319.73</v>
      </c>
      <c r="AH58" s="79">
        <f t="shared" si="15"/>
        <v>0</v>
      </c>
      <c r="AI58" s="78">
        <f t="shared" si="15"/>
        <v>0</v>
      </c>
      <c r="AJ58" s="101">
        <f t="shared" si="15"/>
        <v>0</v>
      </c>
      <c r="AK58" s="79">
        <f t="shared" si="15"/>
        <v>0</v>
      </c>
      <c r="AL58" s="78">
        <f t="shared" si="15"/>
        <v>0</v>
      </c>
      <c r="AM58" s="78">
        <f t="shared" si="15"/>
        <v>0</v>
      </c>
      <c r="AN58" s="78">
        <f t="shared" si="15"/>
        <v>0</v>
      </c>
      <c r="AO58" s="78">
        <f t="shared" si="15"/>
        <v>0</v>
      </c>
      <c r="AP58" s="101">
        <f t="shared" si="15"/>
        <v>0</v>
      </c>
      <c r="AQ58" s="79">
        <f t="shared" si="15"/>
        <v>0</v>
      </c>
      <c r="AR58" s="78">
        <f t="shared" si="15"/>
        <v>0</v>
      </c>
      <c r="AS58" s="101">
        <f t="shared" si="15"/>
        <v>0</v>
      </c>
      <c r="AT58" s="79">
        <f t="shared" si="15"/>
        <v>172039589.35</v>
      </c>
      <c r="AU58" s="78">
        <f t="shared" si="15"/>
        <v>0</v>
      </c>
      <c r="AV58" s="78">
        <f t="shared" si="15"/>
        <v>0</v>
      </c>
      <c r="AW58" s="78">
        <f t="shared" si="15"/>
        <v>7555599.35</v>
      </c>
      <c r="AX58" s="78">
        <f t="shared" si="15"/>
        <v>10212974.57</v>
      </c>
      <c r="AY58" s="101">
        <f t="shared" si="15"/>
        <v>700220494.56</v>
      </c>
      <c r="AZ58" s="81">
        <f t="shared" si="15"/>
        <v>5070606.43</v>
      </c>
    </row>
    <row r="59" spans="1:52" ht="12.95" customHeight="1">
      <c r="A59" s="65">
        <v>44</v>
      </c>
      <c r="B59" s="66" t="s">
        <v>186</v>
      </c>
      <c r="C59" s="92" t="s">
        <v>187</v>
      </c>
      <c r="D59" s="58">
        <f t="shared" si="0"/>
        <v>0</v>
      </c>
      <c r="E59" s="68"/>
      <c r="F59" s="70"/>
      <c r="G59" s="67"/>
      <c r="H59" s="68"/>
      <c r="I59" s="100"/>
      <c r="J59" s="67"/>
      <c r="K59" s="68"/>
      <c r="L59" s="68"/>
      <c r="M59" s="69"/>
      <c r="N59" s="58">
        <f t="shared" si="1"/>
        <v>33141465.24</v>
      </c>
      <c r="O59" s="100"/>
      <c r="P59" s="67"/>
      <c r="Q59" s="68"/>
      <c r="R59" s="100"/>
      <c r="S59" s="67">
        <v>5523174.74</v>
      </c>
      <c r="T59" s="68"/>
      <c r="U59" s="68"/>
      <c r="V59" s="68"/>
      <c r="W59" s="68"/>
      <c r="X59" s="70">
        <v>6779164.61</v>
      </c>
      <c r="Y59" s="67">
        <v>31573</v>
      </c>
      <c r="Z59" s="68">
        <v>2344225</v>
      </c>
      <c r="AA59" s="100">
        <v>1018050</v>
      </c>
      <c r="AB59" s="67"/>
      <c r="AC59" s="68"/>
      <c r="AD59" s="68">
        <v>923385</v>
      </c>
      <c r="AE59" s="67">
        <v>252659.57</v>
      </c>
      <c r="AF59" s="68"/>
      <c r="AG59" s="70"/>
      <c r="AH59" s="67"/>
      <c r="AI59" s="68"/>
      <c r="AJ59" s="100"/>
      <c r="AK59" s="67"/>
      <c r="AL59" s="68"/>
      <c r="AM59" s="68"/>
      <c r="AN59" s="68"/>
      <c r="AO59" s="68"/>
      <c r="AP59" s="70"/>
      <c r="AQ59" s="67"/>
      <c r="AR59" s="68"/>
      <c r="AS59" s="100"/>
      <c r="AT59" s="67">
        <v>14344979.15</v>
      </c>
      <c r="AU59" s="68"/>
      <c r="AV59" s="68"/>
      <c r="AW59" s="68"/>
      <c r="AX59" s="68">
        <v>1155647.68</v>
      </c>
      <c r="AY59" s="70">
        <v>768606.49</v>
      </c>
      <c r="AZ59" s="73"/>
    </row>
    <row r="60" spans="1:52" ht="12.95" customHeight="1">
      <c r="A60" s="65">
        <v>45</v>
      </c>
      <c r="B60" s="66" t="s">
        <v>188</v>
      </c>
      <c r="C60" s="92" t="s">
        <v>189</v>
      </c>
      <c r="D60" s="58">
        <f t="shared" si="0"/>
        <v>82524609.57</v>
      </c>
      <c r="E60" s="68"/>
      <c r="F60" s="103"/>
      <c r="G60" s="60"/>
      <c r="H60" s="59"/>
      <c r="I60" s="63"/>
      <c r="J60" s="60"/>
      <c r="K60" s="59"/>
      <c r="L60" s="59">
        <v>82524609.57</v>
      </c>
      <c r="M60" s="61"/>
      <c r="N60" s="58">
        <f t="shared" si="1"/>
        <v>11914261.419999998</v>
      </c>
      <c r="O60" s="63"/>
      <c r="P60" s="60"/>
      <c r="Q60" s="59"/>
      <c r="R60" s="63"/>
      <c r="S60" s="60">
        <v>1358070.21</v>
      </c>
      <c r="T60" s="59"/>
      <c r="U60" s="59">
        <v>37303</v>
      </c>
      <c r="V60" s="59"/>
      <c r="W60" s="68"/>
      <c r="X60" s="103">
        <v>3635691</v>
      </c>
      <c r="Y60" s="60"/>
      <c r="Z60" s="59">
        <v>1292968.55</v>
      </c>
      <c r="AA60" s="63">
        <v>559152</v>
      </c>
      <c r="AB60" s="60"/>
      <c r="AC60" s="59">
        <v>449848</v>
      </c>
      <c r="AD60" s="59">
        <v>449103</v>
      </c>
      <c r="AE60" s="67">
        <v>198492.81</v>
      </c>
      <c r="AF60" s="68"/>
      <c r="AG60" s="103"/>
      <c r="AH60" s="60"/>
      <c r="AI60" s="59"/>
      <c r="AJ60" s="63"/>
      <c r="AK60" s="60"/>
      <c r="AL60" s="59"/>
      <c r="AM60" s="59"/>
      <c r="AN60" s="59"/>
      <c r="AO60" s="68"/>
      <c r="AP60" s="103"/>
      <c r="AQ60" s="60"/>
      <c r="AR60" s="59"/>
      <c r="AS60" s="63"/>
      <c r="AT60" s="60">
        <v>2143418.37</v>
      </c>
      <c r="AU60" s="59"/>
      <c r="AV60" s="59"/>
      <c r="AW60" s="59"/>
      <c r="AX60" s="68">
        <v>1765584.2</v>
      </c>
      <c r="AY60" s="103"/>
      <c r="AZ60" s="104">
        <v>24630.28</v>
      </c>
    </row>
    <row r="61" spans="1:52" ht="12.95" customHeight="1" thickBot="1">
      <c r="A61" s="105" t="s">
        <v>190</v>
      </c>
      <c r="B61" s="106" t="s">
        <v>191</v>
      </c>
      <c r="C61" s="107"/>
      <c r="D61" s="108">
        <f t="shared" si="0"/>
        <v>82524609.57</v>
      </c>
      <c r="E61" s="109">
        <f aca="true" t="shared" si="16" ref="E61:M61">SUM(E59:E60)</f>
        <v>0</v>
      </c>
      <c r="F61" s="110">
        <f t="shared" si="16"/>
        <v>0</v>
      </c>
      <c r="G61" s="111">
        <f t="shared" si="16"/>
        <v>0</v>
      </c>
      <c r="H61" s="109">
        <f t="shared" si="16"/>
        <v>0</v>
      </c>
      <c r="I61" s="110">
        <f t="shared" si="16"/>
        <v>0</v>
      </c>
      <c r="J61" s="111">
        <f t="shared" si="16"/>
        <v>0</v>
      </c>
      <c r="K61" s="109">
        <f t="shared" si="16"/>
        <v>0</v>
      </c>
      <c r="L61" s="109">
        <f t="shared" si="16"/>
        <v>82524609.57</v>
      </c>
      <c r="M61" s="112">
        <f t="shared" si="16"/>
        <v>0</v>
      </c>
      <c r="N61" s="108">
        <f t="shared" si="1"/>
        <v>45055726.660000004</v>
      </c>
      <c r="O61" s="109">
        <f aca="true" t="shared" si="17" ref="O61:AZ61">SUM(O59:O60)</f>
        <v>0</v>
      </c>
      <c r="P61" s="111">
        <f t="shared" si="17"/>
        <v>0</v>
      </c>
      <c r="Q61" s="111">
        <f t="shared" si="17"/>
        <v>0</v>
      </c>
      <c r="R61" s="113">
        <f t="shared" si="17"/>
        <v>0</v>
      </c>
      <c r="S61" s="111">
        <f t="shared" si="17"/>
        <v>6881244.95</v>
      </c>
      <c r="T61" s="109">
        <f t="shared" si="17"/>
        <v>0</v>
      </c>
      <c r="U61" s="109">
        <f t="shared" si="17"/>
        <v>37303</v>
      </c>
      <c r="V61" s="109">
        <f t="shared" si="17"/>
        <v>0</v>
      </c>
      <c r="W61" s="109">
        <f t="shared" si="17"/>
        <v>0</v>
      </c>
      <c r="X61" s="110">
        <f t="shared" si="17"/>
        <v>10414855.61</v>
      </c>
      <c r="Y61" s="111">
        <f t="shared" si="17"/>
        <v>31573</v>
      </c>
      <c r="Z61" s="109">
        <f t="shared" si="17"/>
        <v>3637193.55</v>
      </c>
      <c r="AA61" s="113">
        <f t="shared" si="17"/>
        <v>1577202</v>
      </c>
      <c r="AB61" s="111">
        <f t="shared" si="17"/>
        <v>0</v>
      </c>
      <c r="AC61" s="109">
        <f t="shared" si="17"/>
        <v>449848</v>
      </c>
      <c r="AD61" s="111">
        <f t="shared" si="17"/>
        <v>1372488</v>
      </c>
      <c r="AE61" s="109">
        <f t="shared" si="17"/>
        <v>451152.38</v>
      </c>
      <c r="AF61" s="109">
        <f t="shared" si="17"/>
        <v>0</v>
      </c>
      <c r="AG61" s="110">
        <f t="shared" si="17"/>
        <v>0</v>
      </c>
      <c r="AH61" s="111">
        <f t="shared" si="17"/>
        <v>0</v>
      </c>
      <c r="AI61" s="109">
        <f t="shared" si="17"/>
        <v>0</v>
      </c>
      <c r="AJ61" s="113">
        <f t="shared" si="17"/>
        <v>0</v>
      </c>
      <c r="AK61" s="111">
        <f t="shared" si="17"/>
        <v>0</v>
      </c>
      <c r="AL61" s="109">
        <f t="shared" si="17"/>
        <v>0</v>
      </c>
      <c r="AM61" s="109">
        <f t="shared" si="17"/>
        <v>0</v>
      </c>
      <c r="AN61" s="109">
        <f t="shared" si="17"/>
        <v>0</v>
      </c>
      <c r="AO61" s="109">
        <f t="shared" si="17"/>
        <v>0</v>
      </c>
      <c r="AP61" s="111">
        <f t="shared" si="17"/>
        <v>0</v>
      </c>
      <c r="AQ61" s="111">
        <f t="shared" si="17"/>
        <v>0</v>
      </c>
      <c r="AR61" s="109">
        <f t="shared" si="17"/>
        <v>0</v>
      </c>
      <c r="AS61" s="113">
        <f t="shared" si="17"/>
        <v>0</v>
      </c>
      <c r="AT61" s="111">
        <f t="shared" si="17"/>
        <v>16488397.52</v>
      </c>
      <c r="AU61" s="109">
        <f t="shared" si="17"/>
        <v>0</v>
      </c>
      <c r="AV61" s="109">
        <f t="shared" si="17"/>
        <v>0</v>
      </c>
      <c r="AW61" s="109">
        <f t="shared" si="17"/>
        <v>0</v>
      </c>
      <c r="AX61" s="111">
        <f t="shared" si="17"/>
        <v>2921231.88</v>
      </c>
      <c r="AY61" s="110">
        <f t="shared" si="17"/>
        <v>768606.49</v>
      </c>
      <c r="AZ61" s="114">
        <f t="shared" si="17"/>
        <v>24630.28</v>
      </c>
    </row>
    <row r="62" spans="1:52" ht="12.95" customHeight="1" thickBot="1">
      <c r="A62" s="194" t="s">
        <v>290</v>
      </c>
      <c r="B62" s="195"/>
      <c r="C62" s="196"/>
      <c r="D62" s="115">
        <f>SUM(D20,D22,D42,D44,D48,D50,D58,D61)</f>
        <v>1854037361.49</v>
      </c>
      <c r="E62" s="116">
        <f aca="true" t="shared" si="18" ref="E62:AZ62">SUM(E20,E22,E42,E44,E48,E50,E58,E61)</f>
        <v>0</v>
      </c>
      <c r="F62" s="117">
        <f t="shared" si="18"/>
        <v>0</v>
      </c>
      <c r="G62" s="117">
        <f t="shared" si="18"/>
        <v>0</v>
      </c>
      <c r="H62" s="117">
        <f t="shared" si="18"/>
        <v>3618408.3500000006</v>
      </c>
      <c r="I62" s="117">
        <f t="shared" si="18"/>
        <v>0</v>
      </c>
      <c r="J62" s="116">
        <f t="shared" si="18"/>
        <v>0</v>
      </c>
      <c r="K62" s="117">
        <f t="shared" si="18"/>
        <v>1095880076.8100002</v>
      </c>
      <c r="L62" s="117">
        <f t="shared" si="18"/>
        <v>754538876.3299999</v>
      </c>
      <c r="M62" s="118">
        <f t="shared" si="18"/>
        <v>0</v>
      </c>
      <c r="N62" s="115">
        <f t="shared" si="18"/>
        <v>20966633843.989998</v>
      </c>
      <c r="O62" s="116">
        <f t="shared" si="18"/>
        <v>0</v>
      </c>
      <c r="P62" s="117">
        <f t="shared" si="18"/>
        <v>0</v>
      </c>
      <c r="Q62" s="117">
        <f t="shared" si="18"/>
        <v>0</v>
      </c>
      <c r="R62" s="117">
        <f t="shared" si="18"/>
        <v>0</v>
      </c>
      <c r="S62" s="116">
        <f t="shared" si="18"/>
        <v>9579954489.32</v>
      </c>
      <c r="T62" s="117">
        <f t="shared" si="18"/>
        <v>0</v>
      </c>
      <c r="U62" s="116">
        <f t="shared" si="18"/>
        <v>650670944.73</v>
      </c>
      <c r="V62" s="117">
        <f t="shared" si="18"/>
        <v>0</v>
      </c>
      <c r="W62" s="117">
        <f t="shared" si="18"/>
        <v>0</v>
      </c>
      <c r="X62" s="117">
        <f t="shared" si="18"/>
        <v>2371989182.03</v>
      </c>
      <c r="Y62" s="117">
        <f t="shared" si="18"/>
        <v>579881599.3299999</v>
      </c>
      <c r="Z62" s="117">
        <f t="shared" si="18"/>
        <v>1096915459.06</v>
      </c>
      <c r="AA62" s="117">
        <f t="shared" si="18"/>
        <v>509204461.11</v>
      </c>
      <c r="AB62" s="117">
        <f t="shared" si="18"/>
        <v>0</v>
      </c>
      <c r="AC62" s="116">
        <f t="shared" si="18"/>
        <v>335033525</v>
      </c>
      <c r="AD62" s="117">
        <f t="shared" si="18"/>
        <v>402275487.18</v>
      </c>
      <c r="AE62" s="117">
        <f t="shared" si="18"/>
        <v>123802975.31</v>
      </c>
      <c r="AF62" s="117">
        <f t="shared" si="18"/>
        <v>1123478</v>
      </c>
      <c r="AG62" s="117">
        <f t="shared" si="18"/>
        <v>69152823.25</v>
      </c>
      <c r="AH62" s="117">
        <f t="shared" si="18"/>
        <v>1648779.7799999998</v>
      </c>
      <c r="AI62" s="117">
        <f t="shared" si="18"/>
        <v>0</v>
      </c>
      <c r="AJ62" s="117">
        <f t="shared" si="18"/>
        <v>0</v>
      </c>
      <c r="AK62" s="117">
        <f t="shared" si="18"/>
        <v>0</v>
      </c>
      <c r="AL62" s="117">
        <f t="shared" si="18"/>
        <v>0</v>
      </c>
      <c r="AM62" s="117">
        <f t="shared" si="18"/>
        <v>0</v>
      </c>
      <c r="AN62" s="116">
        <f t="shared" si="18"/>
        <v>0</v>
      </c>
      <c r="AO62" s="117">
        <f t="shared" si="18"/>
        <v>0</v>
      </c>
      <c r="AP62" s="117">
        <f t="shared" si="18"/>
        <v>0</v>
      </c>
      <c r="AQ62" s="117">
        <f t="shared" si="18"/>
        <v>0</v>
      </c>
      <c r="AR62" s="117">
        <f t="shared" si="18"/>
        <v>0</v>
      </c>
      <c r="AS62" s="119">
        <f t="shared" si="18"/>
        <v>0</v>
      </c>
      <c r="AT62" s="119">
        <f t="shared" si="18"/>
        <v>1230028082.69</v>
      </c>
      <c r="AU62" s="119">
        <f t="shared" si="18"/>
        <v>0</v>
      </c>
      <c r="AV62" s="119">
        <f t="shared" si="18"/>
        <v>0</v>
      </c>
      <c r="AW62" s="119">
        <f t="shared" si="18"/>
        <v>74432915.76</v>
      </c>
      <c r="AX62" s="119">
        <f t="shared" si="18"/>
        <v>144207525.45999998</v>
      </c>
      <c r="AY62" s="116">
        <f t="shared" si="18"/>
        <v>2838058590.41</v>
      </c>
      <c r="AZ62" s="120">
        <f t="shared" si="18"/>
        <v>958253525.5699999</v>
      </c>
    </row>
  </sheetData>
  <mergeCells count="57">
    <mergeCell ref="AB1:AZ3"/>
    <mergeCell ref="A7:A8"/>
    <mergeCell ref="B7:B8"/>
    <mergeCell ref="C7:C8"/>
    <mergeCell ref="AV4:AV6"/>
    <mergeCell ref="AW4:AW6"/>
    <mergeCell ref="AX4:AX6"/>
    <mergeCell ref="AY4:AY6"/>
    <mergeCell ref="AZ4:AZ6"/>
    <mergeCell ref="AE4:AE6"/>
    <mergeCell ref="AF4:AF6"/>
    <mergeCell ref="AG4:AG6"/>
    <mergeCell ref="AH4:AH6"/>
    <mergeCell ref="AB4:AB6"/>
    <mergeCell ref="Q4:Q6"/>
    <mergeCell ref="A62:C62"/>
    <mergeCell ref="AU4:AU6"/>
    <mergeCell ref="AO4:AO6"/>
    <mergeCell ref="AP4:AP6"/>
    <mergeCell ref="AQ4:AQ6"/>
    <mergeCell ref="AR4:AR6"/>
    <mergeCell ref="AS4:AS6"/>
    <mergeCell ref="AT4:AT6"/>
    <mergeCell ref="AI4:AI6"/>
    <mergeCell ref="AJ4:AJ6"/>
    <mergeCell ref="AK4:AK6"/>
    <mergeCell ref="AL4:AL6"/>
    <mergeCell ref="AM4:AM6"/>
    <mergeCell ref="AN4:AN6"/>
    <mergeCell ref="AC4:AC6"/>
    <mergeCell ref="AD4:AD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P4:P6"/>
    <mergeCell ref="A1:C6"/>
    <mergeCell ref="D1:M3"/>
    <mergeCell ref="D4:D8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8"/>
    <mergeCell ref="O4:O6"/>
    <mergeCell ref="N1:AA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  <headerFooter>
    <oddHeader>&amp;R
&amp;"Arial,Obyčejné"&amp;14Tabulka č. 16 Závazky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Šamlotová Alice, Ing.</dc:creator>
  <cp:keywords/>
  <dc:description/>
  <cp:lastModifiedBy>Šamlotová Alice, Ing.</cp:lastModifiedBy>
  <cp:lastPrinted>2022-03-08T13:26:04Z</cp:lastPrinted>
  <dcterms:created xsi:type="dcterms:W3CDTF">2022-03-08T08:38:43Z</dcterms:created>
  <dcterms:modified xsi:type="dcterms:W3CDTF">2022-03-08T14:01:37Z</dcterms:modified>
  <cp:category/>
  <cp:version/>
  <cp:contentType/>
  <cp:contentStatus/>
</cp:coreProperties>
</file>